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<sst xmlns="http://schemas.openxmlformats.org/spreadsheetml/2006/main" count="167" uniqueCount="125">
  <si>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</si>
  <si>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</si>
  <si>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</si>
  <si>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</si>
  <si>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</si>
  <si>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</si>
  <si>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</si>
  <si>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</si>
  <si>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</si>
  <si>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</si>
  <si>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</si>
  <si>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</si>
  <si>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</si>
  <si>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</si>
  <si>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</si>
  <si>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</si>
  <si>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</si>
  <si>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</si>
  <si>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</si>
  <si>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</si>
  <si>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</si>
  <si>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</si>
  <si>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</si>
  <si>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</si>
  <si>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</si>
  <si>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</si>
  <si>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</si>
  <si>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</si>
  <si>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</si>
  <si>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</si>
  <si>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</si>
  <si>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</si>
  <si>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</si>
  <si>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</si>
  <si>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</si>
  <si>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</si>
  <si>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</si>
  <si>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</si>
  <si>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</si>
  <si>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</si>
  <si>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</si>
  <si>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</si>
  <si>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</si>
  <si>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</si>
  <si>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</si>
  <si>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</si>
  <si>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</si>
  <si>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</si>
  <si>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</si>
  <si>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</si>
  <si>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</si>
  <si>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</si>
  <si>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</si>
  <si>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</si>
  <si>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</si>
  <si>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</si>
  <si>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</si>
  <si>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</si>
  <si>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</si>
  <si>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</si>
  <si>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</si>
  <si>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</si>
  <si>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</si>
  <si>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</si>
  <si>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</si>
  <si>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</si>
  <si>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</si>
  <si>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</si>
  <si>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</si>
  <si>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</si>
  <si>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</si>
  <si>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</si>
  <si>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</si>
  <si>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</si>
  <si>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</si>
  <si>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</si>
  <si>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</si>
  <si>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</si>
  <si>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</si>
  <si>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</si>
  <si>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</si>
  <si>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</si>
  <si>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</si>
  <si>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</si>
  <si>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</si>
  <si>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</si>
  <si>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</si>
  <si>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</si>
  <si>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</si>
  <si>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</si>
  <si>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</si>
  <si>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</si>
  <si>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</si>
  <si>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</si>
  <si>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</si>
  <si>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</si>
  <si>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</si>
  <si>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</si>
  <si>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</si>
  <si>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</si>
  <si>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</si>
  <si>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</si>
  <si>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</si>
  <si>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</si>
  <si>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</si>
  <si>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</si>
  <si>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</si>
  <si>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</si>
  <si>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</si>
  <si>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</si>
  <si>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</si>
  <si>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</si>
  <si>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</si>
  <si>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</si>
  <si>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за дев'ять місяців 2019 року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</si>
  <si>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</si>
  <si>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</si>
  <si>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</si>
  <si>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</si>
  <si>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</si>
  <si>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С.М. Болотін</t>
  </si>
  <si>
    <t>Л.Ю. Пещанюк</t>
  </si>
  <si>
    <t>(0382)78-77-19</t>
  </si>
  <si>
    <t>stat@kma.court.gov.ua</t>
  </si>
  <si>
    <t>7 жовтня 2019 року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</si>
</sst>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₴_-;\-* #,##0_₴_-;_-* &quot;-&quot;_₴_-;_-@_-"/>
    <numFmt numFmtId="180" formatCode="_-* #,##0.00&quot;₽&quot;_-;\-* #,##0.00&quot;₽&quot;_-;_-* &quot;-&quot;??&quot;₽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/mm/yy"/>
    <numFmt numFmtId="203" formatCode="dd\.mmmm\.yy"/>
    <numFmt numFmtId="204" formatCode="0.0%"/>
    <numFmt numFmtId="205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05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&amp;L9964BC07&amp;C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455</v>
      </c>
      <c r="F5" s="74">
        <v>335</v>
      </c>
      <c r="G5" s="74">
        <v>268</v>
      </c>
      <c r="H5" s="86" t="s">
        <v>33</v>
      </c>
      <c r="I5" s="74">
        <v>187</v>
      </c>
      <c r="J5" s="74"/>
      <c r="K5" s="83">
        <f>E5-F5</f>
        <v>120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199</v>
      </c>
      <c r="F6" s="74">
        <v>167</v>
      </c>
      <c r="G6" s="74">
        <v>161</v>
      </c>
      <c r="H6" s="74">
        <v>40</v>
      </c>
      <c r="I6" s="74">
        <v>38</v>
      </c>
      <c r="J6" s="74"/>
      <c r="K6" s="83">
        <f>E6-F6</f>
        <v>32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463</v>
      </c>
      <c r="F7" s="74">
        <v>456</v>
      </c>
      <c r="G7" s="74">
        <v>444</v>
      </c>
      <c r="H7" s="74">
        <v>98</v>
      </c>
      <c r="I7" s="74">
        <v>19</v>
      </c>
      <c r="J7" s="74"/>
      <c r="K7" s="83">
        <f>E7-F7</f>
        <v>7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4</v>
      </c>
      <c r="F8" s="74">
        <v>3</v>
      </c>
      <c r="G8" s="74">
        <v>4</v>
      </c>
      <c r="H8" s="74"/>
      <c r="I8" s="74"/>
      <c r="J8" s="74"/>
      <c r="K8" s="83">
        <f>E8-F8</f>
        <v>1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915</v>
      </c>
      <c r="F9" s="74">
        <v>910</v>
      </c>
      <c r="G9" s="74">
        <v>914</v>
      </c>
      <c r="H9" s="74">
        <v>856</v>
      </c>
      <c r="I9" s="74">
        <v>1</v>
      </c>
      <c r="J9" s="74"/>
      <c r="K9" s="83">
        <f>E9-F9</f>
        <v>5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3243</v>
      </c>
      <c r="F10" s="74">
        <v>3243</v>
      </c>
      <c r="G10" s="74">
        <v>3243</v>
      </c>
      <c r="H10" s="74">
        <v>3019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5279</v>
      </c>
      <c r="F14" s="75">
        <f>SUM(F5:F13)</f>
        <v>5114</v>
      </c>
      <c r="G14" s="75">
        <f>SUM(G5:G13)</f>
        <v>5034</v>
      </c>
      <c r="H14" s="75">
        <f>SUM(H5:H13)</f>
        <v>4013</v>
      </c>
      <c r="I14" s="75">
        <f>SUM(I5:I13)</f>
        <v>245</v>
      </c>
      <c r="J14" s="75">
        <f>SUM(J5:J13)</f>
        <v>0</v>
      </c>
      <c r="K14" s="83">
        <f>E14-F14</f>
        <v>165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1266</v>
      </c>
      <c r="F19" s="76">
        <v>1033</v>
      </c>
      <c r="G19" s="76">
        <v>986</v>
      </c>
      <c r="H19" s="76">
        <v>351</v>
      </c>
      <c r="I19" s="76">
        <v>280</v>
      </c>
      <c r="J19" s="76"/>
      <c r="K19" s="83">
        <f>E19-F19</f>
        <v>233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613</v>
      </c>
      <c r="F20" s="76">
        <v>542</v>
      </c>
      <c r="G20" s="76">
        <v>545</v>
      </c>
      <c r="H20" s="76">
        <v>139</v>
      </c>
      <c r="I20" s="76">
        <v>68</v>
      </c>
      <c r="J20" s="76"/>
      <c r="K20" s="83">
        <f>E20-F20</f>
        <v>71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3</v>
      </c>
      <c r="F22" s="76">
        <v>1</v>
      </c>
      <c r="G22" s="76">
        <v>3</v>
      </c>
      <c r="H22" s="76"/>
      <c r="I22" s="76"/>
      <c r="J22" s="74"/>
      <c r="K22" s="83">
        <f>E22-F22</f>
        <v>2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18</v>
      </c>
      <c r="F24" s="82">
        <v>18</v>
      </c>
      <c r="G24" s="82">
        <v>18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9</v>
      </c>
      <c r="F25" s="76">
        <v>9</v>
      </c>
      <c r="G25" s="76">
        <v>9</v>
      </c>
      <c r="H25" s="76">
        <v>9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1909</v>
      </c>
      <c r="F26" s="77">
        <f>SUM(F15:F25)</f>
        <v>1603</v>
      </c>
      <c r="G26" s="77">
        <f>SUM(G15:G25)</f>
        <v>1561</v>
      </c>
      <c r="H26" s="77">
        <f>SUM(H15:H25)</f>
        <v>499</v>
      </c>
      <c r="I26" s="77">
        <f>SUM(I15:I25)</f>
        <v>348</v>
      </c>
      <c r="J26" s="77">
        <f>SUM(J15:J25)</f>
        <v>0</v>
      </c>
      <c r="K26" s="83">
        <f>E26-F26</f>
        <v>306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502</v>
      </c>
      <c r="F27" s="76">
        <v>449</v>
      </c>
      <c r="G27" s="76">
        <v>419</v>
      </c>
      <c r="H27" s="76">
        <v>143</v>
      </c>
      <c r="I27" s="76">
        <v>83</v>
      </c>
      <c r="J27" s="74"/>
      <c r="K27" s="83">
        <f>E27-F27</f>
        <v>53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16</v>
      </c>
      <c r="F28" s="80">
        <v>14</v>
      </c>
      <c r="G28" s="80">
        <v>14</v>
      </c>
      <c r="H28" s="81" t="s">
        <v>33</v>
      </c>
      <c r="I28" s="80">
        <v>2</v>
      </c>
      <c r="J28" s="74"/>
      <c r="K28" s="83">
        <f>E28-F28</f>
        <v>2</v>
      </c>
    </row>
    <row r="29" spans="1:11" ht="15.75" customHeight="1">
      <c r="A29" s="124" t="s">
        <v>108</v>
      </c>
      <c r="B29" s="125"/>
      <c r="C29" s="126"/>
      <c r="D29" s="35">
        <v>25</v>
      </c>
      <c r="E29" s="80">
        <v>12</v>
      </c>
      <c r="F29" s="80">
        <v>12</v>
      </c>
      <c r="G29" s="80">
        <v>12</v>
      </c>
      <c r="H29" s="81">
        <v>8</v>
      </c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7702</v>
      </c>
      <c r="F31" s="78">
        <f>F14+F26+F27+F29+F30</f>
        <v>7178</v>
      </c>
      <c r="G31" s="78">
        <f>G14+G26+G27+G29+G30</f>
        <v>7026</v>
      </c>
      <c r="H31" s="78">
        <f>H14+H26+H27+H29</f>
        <v>4663</v>
      </c>
      <c r="I31" s="78">
        <f>I14+I26+I27+I29+I30</f>
        <v>676</v>
      </c>
      <c r="J31" s="78">
        <f>J14+J26+J27+J29+J30</f>
        <v>0</v>
      </c>
      <c r="K31" s="83">
        <f>E31-F31</f>
        <v>524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&amp;L9964BC07&amp;CФорма № 2-азс, Підрозділ: Хмельницький апеляційний суд,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118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98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245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124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58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98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51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2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2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37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/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/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9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152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1639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8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9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492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183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282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137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60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2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1033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629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37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53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855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33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231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128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15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27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18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4911</v>
      </c>
      <c r="F47" s="84">
        <v>123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1330</v>
      </c>
      <c r="F48" s="84">
        <v>231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409</v>
      </c>
      <c r="F49" s="84">
        <v>22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&amp;L9964BC07&amp;CФорма № 2-азс, Підрозділ: Хмельницький апеляційний суд,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97.8824185009752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390.3333333333333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427.8888888888889</v>
      </c>
    </row>
    <row r="10" spans="1:4" ht="16.5" customHeight="1">
      <c r="A10" s="191" t="s">
        <v>29</v>
      </c>
      <c r="B10" s="193"/>
      <c r="C10" s="13">
        <v>8</v>
      </c>
      <c r="D10" s="85">
        <v>19</v>
      </c>
    </row>
    <row r="11" spans="1:4" ht="16.5" customHeight="1">
      <c r="A11" s="249" t="s">
        <v>42</v>
      </c>
      <c r="B11" s="249"/>
      <c r="C11" s="13">
        <v>9</v>
      </c>
      <c r="D11" s="85">
        <v>7</v>
      </c>
    </row>
    <row r="12" spans="1:4" ht="16.5" customHeight="1">
      <c r="A12" s="249" t="s">
        <v>43</v>
      </c>
      <c r="B12" s="249"/>
      <c r="C12" s="13">
        <v>10</v>
      </c>
      <c r="D12" s="85">
        <v>53</v>
      </c>
    </row>
    <row r="13" spans="1:4" ht="16.5" customHeight="1">
      <c r="A13" s="249" t="s">
        <v>45</v>
      </c>
      <c r="B13" s="249"/>
      <c r="C13" s="13">
        <v>11</v>
      </c>
      <c r="D13" s="85">
        <v>31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123</v>
      </c>
      <c r="D24" s="250"/>
    </row>
    <row r="26" spans="3:5" ht="12.75" customHeight="1">
      <c r="C26" s="251" t="s">
        <v>124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&amp;L9964BC07&amp;CФорма № 2-азс, Підрозділ: Хмельницький апеляційний суд,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2017-03-25T12:31:38Z</cp:lastPrinted>
  <dcterms:created xsi:type="dcterms:W3CDTF">2004-04-20T14:33:35Z</dcterms:created>
  <dcterms:modified xsi:type="dcterms:W3CDTF">2019-10-25T06:06:12Z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E6367271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3.24.0.2236</vt:lpwstr>
  </property>
</Properties>
</file>