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<sst xmlns="http://schemas.openxmlformats.org/spreadsheetml/2006/main" count="154" uniqueCount="128">
  <si>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</si>
  <si>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</si>
  <si>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</si>
  <si>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</si>
  <si>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</si>
  <si>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</si>
  <si>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</si>
  <si>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</si>
  <si>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</si>
  <si>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</si>
  <si>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</si>
  <si>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</si>
  <si>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</si>
  <si>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</si>
  <si>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</si>
  <si>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</si>
  <si>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</si>
  <si>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</si>
  <si>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</si>
  <si>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</si>
  <si>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</si>
  <si>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</si>
  <si>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</si>
  <si>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</si>
  <si>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</si>
  <si>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</si>
  <si>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</si>
  <si>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</si>
  <si>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</si>
  <si>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</si>
  <si>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</si>
  <si>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</si>
  <si>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</si>
  <si>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</si>
  <si>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</si>
  <si>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</si>
  <si>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</si>
  <si>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</si>
  <si>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</si>
  <si>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</si>
  <si>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</si>
  <si>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</si>
  <si>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</si>
  <si>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</si>
  <si>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</si>
  <si>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</si>
  <si>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</si>
  <si>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</si>
  <si>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</si>
  <si>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</si>
  <si>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</si>
  <si>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</si>
  <si>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</si>
  <si>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</si>
  <si>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</si>
  <si>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</si>
  <si>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</si>
  <si>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</si>
  <si>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</si>
  <si>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</si>
  <si>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</si>
  <si>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</si>
  <si>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</si>
  <si>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</si>
  <si>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</si>
  <si>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</si>
  <si>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</si>
  <si>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</si>
  <si>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</si>
  <si>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</si>
  <si>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</si>
  <si>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</si>
  <si>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</si>
  <si>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</si>
  <si>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</si>
  <si>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</si>
  <si>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</si>
  <si>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</si>
  <si>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</si>
  <si>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</si>
  <si>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</si>
  <si>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</si>
  <si>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</si>
  <si>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</si>
  <si>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</si>
  <si>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</si>
  <si>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</si>
  <si>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</si>
  <si>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</si>
  <si>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</si>
  <si>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</si>
  <si>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</si>
  <si>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</si>
  <si>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</si>
  <si>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</si>
  <si>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</si>
  <si>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</si>
  <si>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</si>
  <si>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</si>
  <si>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</si>
  <si>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</si>
  <si>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</si>
  <si>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</si>
  <si>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</si>
  <si>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</si>
  <si>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</si>
  <si>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</si>
  <si>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</si>
  <si>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</si>
  <si>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</si>
  <si>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</si>
  <si>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</si>
  <si>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</si>
  <si>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</si>
  <si>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</si>
  <si>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</si>
  <si>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</si>
  <si>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</si>
  <si>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</si>
  <si>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</si>
  <si>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</si>
  <si>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</si>
  <si>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</si>
  <si>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С.М. Болотін</t>
  </si>
  <si>
    <t>Л.Ю. Пещанюк</t>
  </si>
  <si>
    <t>(0382) 78-77-19</t>
  </si>
  <si>
    <t>stat@kma.court.gov.ua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</si>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</sst>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₴_-;\-* #,##0_₴_-;_-* &quot;-&quot;_₴_-;_-@_-"/>
    <numFmt numFmtId="170" formatCode="_-* #,##0.00&quot;₽&quot;_-;\-* #,##0.00&quot;₽&quot;_-;_-* &quot;-&quot;??&quot;₽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&amp;L70B8CF57&amp;C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1020</v>
      </c>
      <c r="D6" s="96">
        <f>SUM(D7,D10,D13,D14,D15,D21,D24,D25,D18,D19,D20)</f>
        <v>2644591.4800000023</v>
      </c>
      <c r="E6" s="96">
        <f>SUM(E7,E10,E13,E14,E15,E21,E24,E25,E18,E19,E20)</f>
        <v>950</v>
      </c>
      <c r="F6" s="96">
        <f>SUM(F7,F10,F13,F14,F15,F21,F24,F25,F18,F19,F20)</f>
        <v>2393606.5500000003</v>
      </c>
      <c r="G6" s="96">
        <f>SUM(G7,G10,G13,G14,G15,G21,G24,G25,G18,G19,G20)</f>
        <v>20</v>
      </c>
      <c r="H6" s="96">
        <f>SUM(H7,H10,H13,H14,H15,H21,H24,H25,H18,H19,H20)</f>
        <v>66838.20999999999</v>
      </c>
      <c r="I6" s="96">
        <f>SUM(I7,I10,I13,I14,I15,I21,I24,I25,I18,I19,I20)</f>
        <v>46</v>
      </c>
      <c r="J6" s="96">
        <f>SUM(J7,J10,J13,J14,J15,J21,J24,J25,J18,J19,J20)</f>
        <v>82116.12999999999</v>
      </c>
      <c r="K6" s="96">
        <f>SUM(K7,K10,K13,K14,K15,K21,K24,K25,K18,K19,K20)</f>
        <v>145</v>
      </c>
      <c r="L6" s="96">
        <f>SUM(L7,L10,L13,L14,L15,L21,L24,L25,L18,L19,L20)</f>
        <v>183293.76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734</v>
      </c>
      <c r="D24" s="97">
        <v>2263288.68</v>
      </c>
      <c r="E24" s="97">
        <v>699</v>
      </c>
      <c r="F24" s="97">
        <v>2105902.95</v>
      </c>
      <c r="G24" s="97">
        <v>9</v>
      </c>
      <c r="H24" s="97">
        <v>26497.21</v>
      </c>
      <c r="I24" s="97">
        <v>45</v>
      </c>
      <c r="J24" s="97">
        <v>81347.73</v>
      </c>
      <c r="K24" s="97">
        <v>120</v>
      </c>
      <c r="L24" s="97">
        <v>172783.56</v>
      </c>
    </row>
    <row r="25" spans="1:12" ht="31.5" customHeight="1">
      <c r="A25" s="87">
        <v>20</v>
      </c>
      <c r="B25" s="90" t="s">
        <v>81</v>
      </c>
      <c r="C25" s="97">
        <v>286</v>
      </c>
      <c r="D25" s="97">
        <v>381302.800000002</v>
      </c>
      <c r="E25" s="97">
        <v>251</v>
      </c>
      <c r="F25" s="97">
        <v>287703.6</v>
      </c>
      <c r="G25" s="97">
        <v>11</v>
      </c>
      <c r="H25" s="97">
        <v>40341</v>
      </c>
      <c r="I25" s="97">
        <v>1</v>
      </c>
      <c r="J25" s="97">
        <v>768.4</v>
      </c>
      <c r="K25" s="97">
        <v>25</v>
      </c>
      <c r="L25" s="97">
        <v>10510.2</v>
      </c>
    </row>
    <row r="26" spans="1:12" ht="20.25" customHeight="1">
      <c r="A26" s="87">
        <v>21</v>
      </c>
      <c r="B26" s="91" t="s">
        <v>78</v>
      </c>
      <c r="C26" s="97">
        <v>138</v>
      </c>
      <c r="D26" s="97">
        <v>306892</v>
      </c>
      <c r="E26" s="97">
        <v>102</v>
      </c>
      <c r="F26" s="97">
        <v>216268.4</v>
      </c>
      <c r="G26" s="97">
        <v>11</v>
      </c>
      <c r="H26" s="97">
        <v>40341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148</v>
      </c>
      <c r="D27" s="97">
        <v>74410.8</v>
      </c>
      <c r="E27" s="97">
        <v>149</v>
      </c>
      <c r="F27" s="97">
        <v>71435.2000000001</v>
      </c>
      <c r="G27" s="97"/>
      <c r="H27" s="97"/>
      <c r="I27" s="97">
        <v>1</v>
      </c>
      <c r="J27" s="97">
        <v>768.4</v>
      </c>
      <c r="K27" s="97">
        <v>25</v>
      </c>
      <c r="L27" s="97">
        <v>10510.2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</v>
      </c>
      <c r="D55" s="96">
        <v>3783.6</v>
      </c>
      <c r="E55" s="96"/>
      <c r="F55" s="96"/>
      <c r="G55" s="96"/>
      <c r="H55" s="96"/>
      <c r="I55" s="96">
        <v>9</v>
      </c>
      <c r="J55" s="96">
        <v>3638.8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1029</v>
      </c>
      <c r="D56" s="96">
        <f t="shared" si="0"/>
        <v>2648375.0800000024</v>
      </c>
      <c r="E56" s="96">
        <f t="shared" si="0"/>
        <v>950</v>
      </c>
      <c r="F56" s="96">
        <f t="shared" si="0"/>
        <v>2393606.5500000003</v>
      </c>
      <c r="G56" s="96">
        <f t="shared" si="0"/>
        <v>20</v>
      </c>
      <c r="H56" s="96">
        <f t="shared" si="0"/>
        <v>66838.20999999999</v>
      </c>
      <c r="I56" s="96">
        <f t="shared" si="0"/>
        <v>55</v>
      </c>
      <c r="J56" s="96">
        <f t="shared" si="0"/>
        <v>85754.93</v>
      </c>
      <c r="K56" s="96">
        <f t="shared" si="0"/>
        <v>145</v>
      </c>
      <c r="L56" s="96">
        <f t="shared" si="0"/>
        <v>183293.76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&amp;L70B8CF57&amp;CФорма № 10, Підрозділ: Хмельницький апеляційний суд,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134</v>
      </c>
      <c r="F4" s="93">
        <f>SUM(F5:F25)</f>
        <v>170431.05999999988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18077.2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4204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19969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5044.8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420.4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61</v>
      </c>
      <c r="F13" s="95">
        <v>82780.6599999999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4624.4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27</v>
      </c>
      <c r="F17" s="95">
        <v>30896.4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&amp;L70B8CF57&amp;CФорма № 10, Підрозділ: Хмельницький апеляційний суд,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2020-10-19T05:20:06Z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70B8CF57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