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<sst xmlns="http://schemas.openxmlformats.org/spreadsheetml/2006/main" count="187" uniqueCount="158">
  <si>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</si>
  <si>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</si>
  <si>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</si>
  <si>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</si>
  <si>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</si>
  <si>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</si>
  <si>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</si>
  <si>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</si>
  <si>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</si>
  <si>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</si>
  <si>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</si>
  <si>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</si>
  <si>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</si>
  <si>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</si>
  <si>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</si>
  <si>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</si>
  <si>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</si>
  <si>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</si>
  <si>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</si>
  <si>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</si>
  <si>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</si>
  <si>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</si>
  <si>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</si>
  <si>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</si>
  <si>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</si>
  <si>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</si>
  <si>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</si>
  <si>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</si>
  <si>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</si>
  <si>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</si>
  <si>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</si>
  <si>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</si>
  <si>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</si>
  <si>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</si>
  <si>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</si>
  <si>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</si>
  <si>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</si>
  <si>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</si>
  <si>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</si>
  <si>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</si>
  <si>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</si>
  <si>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</si>
  <si>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</si>
  <si>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</si>
  <si>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</si>
  <si>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</si>
  <si>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</si>
  <si>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</si>
  <si>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</si>
  <si>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</si>
  <si>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</si>
  <si>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</si>
  <si>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</si>
  <si>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</si>
  <si>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</si>
  <si>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</si>
  <si>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</si>
  <si>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</si>
  <si>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</si>
  <si>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</si>
  <si>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</si>
  <si>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</si>
  <si>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</si>
  <si>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</si>
  <si>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</si>
  <si>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</si>
  <si>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</si>
  <si>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</si>
  <si>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</si>
  <si>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</si>
  <si>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</si>
  <si>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</si>
  <si>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</si>
  <si>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</si>
  <si>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</si>
  <si>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</si>
  <si>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</si>
  <si>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</si>
  <si>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</si>
  <si>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</si>
  <si>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</si>
  <si>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</si>
  <si>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</si>
  <si>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</si>
  <si>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</si>
  <si>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</si>
  <si>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</si>
  <si>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</si>
  <si>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</si>
  <si>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</si>
  <si>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</si>
  <si>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</si>
  <si>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</si>
  <si>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</si>
  <si>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</si>
  <si>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</si>
  <si>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</si>
  <si>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</si>
  <si>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</si>
  <si>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</si>
  <si>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</si>
  <si>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</si>
  <si>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</si>
  <si>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</si>
  <si>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</si>
  <si>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</si>
  <si>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</si>
  <si>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</si>
  <si>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</si>
  <si>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</si>
  <si>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</si>
  <si>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</si>
  <si>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</si>
  <si>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</si>
  <si>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</si>
  <si>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</si>
  <si>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</si>
  <si>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</si>
  <si>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</si>
  <si>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</si>
  <si>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</si>
  <si>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</si>
  <si>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</si>
  <si>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</si>
  <si>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</si>
  <si>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</si>
  <si>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</si>
  <si>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</si>
  <si>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</si>
  <si>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</si>
  <si>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</si>
  <si>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</si>
  <si>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</si>
  <si>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</si>
  <si>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</si>
  <si>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</si>
  <si>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</si>
  <si>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</si>
  <si>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</si>
  <si>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</si>
  <si>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</si>
  <si>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</si>
  <si>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</si>
  <si>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</si>
  <si>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</si>
  <si>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</si>
  <si>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</si>
  <si>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</si>
  <si>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</si>
  <si>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І.В. П'єнта</t>
  </si>
  <si>
    <t>Т.Б. Гребелюк</t>
  </si>
  <si>
    <t>(0382)78-77-19</t>
  </si>
  <si>
    <t>stat@kma.court.gov.ua</t>
  </si>
  <si>
    <t>5 липня 2017 року</t>
  </si>
  <si>
    <t>перше півріччя 2017 року</t>
  </si>
  <si>
    <t>Апеляційний суд Хмельницької області</t>
  </si>
  <si>
    <t>29000. Хмельницька область.м. Хмельницький</t>
  </si>
  <si>
    <t>Майдан Незалежності</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</si>
</sst>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722</v>
      </c>
      <c r="D6" s="128">
        <f>SUM(D7,D10,D13,D14,D15,D18,D21,D22)</f>
        <v>1474022.98</v>
      </c>
      <c r="E6" s="128">
        <f>SUM(E7,E10,E13,E14,E15,E18,E21,E22)</f>
        <v>820</v>
      </c>
      <c r="F6" s="128">
        <f>SUM(F7,F10,F13,F14,F15,F18,F21,F22)</f>
        <v>1661952.72</v>
      </c>
      <c r="G6" s="128">
        <f>SUM(G7,G10,G13,G14,G15,G18,G21,G22)</f>
        <v>17</v>
      </c>
      <c r="H6" s="128">
        <f>SUM(H7,H10,H13,H14,H15,H18,H21,H22)</f>
        <v>32266.24</v>
      </c>
      <c r="I6" s="128">
        <f>SUM(I7,I10,I13,I14,I15,I18,I21,I22)</f>
        <v>47</v>
      </c>
      <c r="J6" s="128">
        <f>SUM(J7,J10,J13,J14,J15,J18,J21,J22)</f>
        <v>68581.55</v>
      </c>
      <c r="K6" s="128">
        <f>SUM(K7,K10,K13,K14,K15,K18,K21,K22)</f>
        <v>147</v>
      </c>
      <c r="L6" s="128">
        <f>SUM(L7,L10,L13,L14,L15,L18,L21,L22)</f>
        <v>118032.94</v>
      </c>
    </row>
    <row r="7" spans="1:12" ht="16.5" customHeight="1">
      <c r="A7" s="118">
        <v>2</v>
      </c>
      <c r="B7" s="121" t="s">
        <v>114</v>
      </c>
      <c r="C7" s="129"/>
      <c r="D7" s="129"/>
      <c r="E7" s="129"/>
      <c r="F7" s="129"/>
      <c r="G7" s="129"/>
      <c r="H7" s="129"/>
      <c r="I7" s="129"/>
      <c r="J7" s="129"/>
      <c r="K7" s="129"/>
      <c r="L7" s="129"/>
    </row>
    <row r="8" spans="1:12" ht="16.5" customHeight="1">
      <c r="A8" s="118">
        <v>3</v>
      </c>
      <c r="B8" s="122" t="s">
        <v>115</v>
      </c>
      <c r="C8" s="129"/>
      <c r="D8" s="129"/>
      <c r="E8" s="129"/>
      <c r="F8" s="129"/>
      <c r="G8" s="129"/>
      <c r="H8" s="129"/>
      <c r="I8" s="129"/>
      <c r="J8" s="129"/>
      <c r="K8" s="129"/>
      <c r="L8" s="129"/>
    </row>
    <row r="9" spans="1:12" ht="16.5" customHeight="1">
      <c r="A9" s="118">
        <v>4</v>
      </c>
      <c r="B9" s="122" t="s">
        <v>116</v>
      </c>
      <c r="C9" s="129"/>
      <c r="D9" s="129"/>
      <c r="E9" s="129"/>
      <c r="F9" s="129"/>
      <c r="G9" s="129"/>
      <c r="H9" s="129"/>
      <c r="I9" s="129"/>
      <c r="J9" s="129"/>
      <c r="K9" s="129"/>
      <c r="L9" s="129"/>
    </row>
    <row r="10" spans="1:12" ht="19.5" customHeight="1">
      <c r="A10" s="118">
        <v>5</v>
      </c>
      <c r="B10" s="121" t="s">
        <v>117</v>
      </c>
      <c r="C10" s="129"/>
      <c r="D10" s="129"/>
      <c r="E10" s="129"/>
      <c r="F10" s="129"/>
      <c r="G10" s="129"/>
      <c r="H10" s="129"/>
      <c r="I10" s="129"/>
      <c r="J10" s="129"/>
      <c r="K10" s="129"/>
      <c r="L10" s="129"/>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c r="D12" s="129"/>
      <c r="E12" s="129"/>
      <c r="F12" s="129"/>
      <c r="G12" s="129"/>
      <c r="H12" s="129"/>
      <c r="I12" s="129"/>
      <c r="J12" s="129"/>
      <c r="K12" s="129"/>
      <c r="L12" s="129"/>
    </row>
    <row r="13" spans="1:12" ht="15" customHeight="1">
      <c r="A13" s="118">
        <v>8</v>
      </c>
      <c r="B13" s="121" t="s">
        <v>42</v>
      </c>
      <c r="C13" s="129"/>
      <c r="D13" s="129"/>
      <c r="E13" s="129"/>
      <c r="F13" s="129"/>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c r="D15" s="129"/>
      <c r="E15" s="129"/>
      <c r="F15" s="129"/>
      <c r="G15" s="129"/>
      <c r="H15" s="129"/>
      <c r="I15" s="129"/>
      <c r="J15" s="129"/>
      <c r="K15" s="129"/>
      <c r="L15" s="129"/>
    </row>
    <row r="16" spans="1:12" ht="21" customHeight="1">
      <c r="A16" s="118">
        <v>11</v>
      </c>
      <c r="B16" s="122" t="s">
        <v>118</v>
      </c>
      <c r="C16" s="129"/>
      <c r="D16" s="129"/>
      <c r="E16" s="129"/>
      <c r="F16" s="129"/>
      <c r="G16" s="129"/>
      <c r="H16" s="129"/>
      <c r="I16" s="129"/>
      <c r="J16" s="129"/>
      <c r="K16" s="129"/>
      <c r="L16" s="129"/>
    </row>
    <row r="17" spans="1:12" ht="21" customHeight="1">
      <c r="A17" s="118">
        <v>12</v>
      </c>
      <c r="B17" s="122" t="s">
        <v>119</v>
      </c>
      <c r="C17" s="129"/>
      <c r="D17" s="129"/>
      <c r="E17" s="129"/>
      <c r="F17" s="129"/>
      <c r="G17" s="129"/>
      <c r="H17" s="129"/>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561</v>
      </c>
      <c r="D21" s="129">
        <v>1309094.98</v>
      </c>
      <c r="E21" s="129">
        <v>668</v>
      </c>
      <c r="F21" s="129">
        <v>1531669.18</v>
      </c>
      <c r="G21" s="129">
        <v>8</v>
      </c>
      <c r="H21" s="129">
        <v>17866.24</v>
      </c>
      <c r="I21" s="129">
        <v>44</v>
      </c>
      <c r="J21" s="129">
        <v>67710.35</v>
      </c>
      <c r="K21" s="129">
        <v>121</v>
      </c>
      <c r="L21" s="129">
        <v>108797.34</v>
      </c>
    </row>
    <row r="22" spans="1:12" ht="31.5" customHeight="1">
      <c r="A22" s="118">
        <v>17</v>
      </c>
      <c r="B22" s="121" t="s">
        <v>123</v>
      </c>
      <c r="C22" s="129">
        <v>161</v>
      </c>
      <c r="D22" s="129">
        <v>164928</v>
      </c>
      <c r="E22" s="129">
        <v>152</v>
      </c>
      <c r="F22" s="129">
        <v>130283.54</v>
      </c>
      <c r="G22" s="129">
        <v>9</v>
      </c>
      <c r="H22" s="129">
        <v>14400</v>
      </c>
      <c r="I22" s="129">
        <v>3</v>
      </c>
      <c r="J22" s="129">
        <v>871.2</v>
      </c>
      <c r="K22" s="129">
        <v>26</v>
      </c>
      <c r="L22" s="129">
        <v>9235.6</v>
      </c>
    </row>
    <row r="23" spans="1:12" ht="20.25" customHeight="1">
      <c r="A23" s="118">
        <v>18</v>
      </c>
      <c r="B23" s="122" t="s">
        <v>118</v>
      </c>
      <c r="C23" s="129">
        <v>70</v>
      </c>
      <c r="D23" s="129">
        <v>126400</v>
      </c>
      <c r="E23" s="129">
        <v>61</v>
      </c>
      <c r="F23" s="129">
        <v>97406</v>
      </c>
      <c r="G23" s="129">
        <v>9</v>
      </c>
      <c r="H23" s="129">
        <v>14400</v>
      </c>
      <c r="I23" s="129"/>
      <c r="J23" s="129"/>
      <c r="K23" s="129">
        <v>1</v>
      </c>
      <c r="L23" s="129">
        <v>1600</v>
      </c>
    </row>
    <row r="24" spans="1:12" ht="20.25" customHeight="1">
      <c r="A24" s="118">
        <v>19</v>
      </c>
      <c r="B24" s="122" t="s">
        <v>119</v>
      </c>
      <c r="C24" s="129">
        <v>91</v>
      </c>
      <c r="D24" s="129">
        <v>38528</v>
      </c>
      <c r="E24" s="129">
        <v>91</v>
      </c>
      <c r="F24" s="129">
        <v>32877.54</v>
      </c>
      <c r="G24" s="129"/>
      <c r="H24" s="129"/>
      <c r="I24" s="129">
        <v>3</v>
      </c>
      <c r="J24" s="129">
        <v>871.2</v>
      </c>
      <c r="K24" s="129">
        <v>25</v>
      </c>
      <c r="L24" s="129">
        <v>7635.6</v>
      </c>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0</v>
      </c>
      <c r="D34" s="128">
        <f>SUM(D35,D42,D43,D44)</f>
        <v>0</v>
      </c>
      <c r="E34" s="128">
        <f>SUM(E35,E42,E43,E44)</f>
        <v>0</v>
      </c>
      <c r="F34" s="128">
        <f>SUM(F35,F42,F43,F44)</f>
        <v>0</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0</v>
      </c>
      <c r="D35" s="129">
        <f>SUM(D36,D39)</f>
        <v>0</v>
      </c>
      <c r="E35" s="129">
        <f>SUM(E36,E39)</f>
        <v>0</v>
      </c>
      <c r="F35" s="129">
        <f>SUM(F36,F39)</f>
        <v>0</v>
      </c>
      <c r="G35" s="129">
        <f>SUM(G36,G39)</f>
        <v>0</v>
      </c>
      <c r="H35" s="129">
        <f>SUM(H36,H39)</f>
        <v>0</v>
      </c>
      <c r="I35" s="129">
        <f>SUM(I36,I39)</f>
        <v>0</v>
      </c>
      <c r="J35" s="129">
        <f>SUM(J36,J39)</f>
        <v>0</v>
      </c>
      <c r="K35" s="129">
        <f>SUM(K36,K39)</f>
        <v>0</v>
      </c>
      <c r="L35" s="129">
        <f>SUM(L36,L39)</f>
        <v>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c r="D39" s="129"/>
      <c r="E39" s="129"/>
      <c r="F39" s="129"/>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c r="D41" s="129"/>
      <c r="E41" s="129"/>
      <c r="F41" s="129"/>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9</v>
      </c>
      <c r="D45" s="128">
        <f>SUM(D46:D51)</f>
        <v>432</v>
      </c>
      <c r="E45" s="128">
        <f>SUM(E46:E51)</f>
        <v>9</v>
      </c>
      <c r="F45" s="128">
        <f>SUM(F46:F51)</f>
        <v>554.7</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9</v>
      </c>
      <c r="D49" s="129">
        <v>432</v>
      </c>
      <c r="E49" s="129">
        <v>9</v>
      </c>
      <c r="F49" s="129">
        <v>554.7</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c r="D52" s="128"/>
      <c r="E52" s="128"/>
      <c r="F52" s="128"/>
      <c r="G52" s="128"/>
      <c r="H52" s="128"/>
      <c r="I52" s="128"/>
      <c r="J52" s="128"/>
      <c r="K52" s="129"/>
      <c r="L52" s="128"/>
    </row>
    <row r="53" spans="1:12" ht="15">
      <c r="A53" s="118">
        <v>48</v>
      </c>
      <c r="B53" s="119" t="s">
        <v>129</v>
      </c>
      <c r="C53" s="128">
        <f aca="true" t="shared" si="0" ref="C53:L53">SUM(C6,C25,C34,C45,C52)</f>
        <v>731</v>
      </c>
      <c r="D53" s="128">
        <f t="shared" si="0"/>
        <v>1474454.98</v>
      </c>
      <c r="E53" s="128">
        <f t="shared" si="0"/>
        <v>829</v>
      </c>
      <c r="F53" s="128">
        <f t="shared" si="0"/>
        <v>1662507.42</v>
      </c>
      <c r="G53" s="128">
        <f t="shared" si="0"/>
        <v>17</v>
      </c>
      <c r="H53" s="128">
        <f t="shared" si="0"/>
        <v>32266.24</v>
      </c>
      <c r="I53" s="128">
        <f t="shared" si="0"/>
        <v>47</v>
      </c>
      <c r="J53" s="128">
        <f t="shared" si="0"/>
        <v>68581.55</v>
      </c>
      <c r="K53" s="128">
        <f t="shared" si="0"/>
        <v>147</v>
      </c>
      <c r="L53" s="128">
        <f t="shared" si="0"/>
        <v>118032.94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&amp;LBA131313&amp;CФорма № 10, Підрозділ: Апеляційний суд Хмельницької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&amp;LBA131313&amp;CФорма № 10, Підрозділ: Апеляційний суд Хмельницької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138</v>
      </c>
      <c r="F4" s="124">
        <f>SUM(F5:F25)</f>
        <v>111575.62</v>
      </c>
    </row>
    <row r="5" spans="1:6" ht="20.25" customHeight="1">
      <c r="A5" s="98">
        <v>2</v>
      </c>
      <c r="B5" s="154" t="s">
        <v>97</v>
      </c>
      <c r="C5" s="155"/>
      <c r="D5" s="156"/>
      <c r="E5" s="125">
        <v>25</v>
      </c>
      <c r="F5" s="126">
        <v>14720</v>
      </c>
    </row>
    <row r="6" spans="1:6" ht="28.5" customHeight="1">
      <c r="A6" s="98">
        <v>3</v>
      </c>
      <c r="B6" s="154" t="s">
        <v>98</v>
      </c>
      <c r="C6" s="155"/>
      <c r="D6" s="156"/>
      <c r="E6" s="125">
        <v>2</v>
      </c>
      <c r="F6" s="126">
        <v>1408</v>
      </c>
    </row>
    <row r="7" spans="1:6" ht="20.25" customHeight="1">
      <c r="A7" s="98">
        <v>4</v>
      </c>
      <c r="B7" s="154" t="s">
        <v>99</v>
      </c>
      <c r="C7" s="155"/>
      <c r="D7" s="156"/>
      <c r="E7" s="125">
        <v>17</v>
      </c>
      <c r="F7" s="126">
        <v>11264</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2</v>
      </c>
      <c r="F10" s="126">
        <v>1408</v>
      </c>
    </row>
    <row r="11" spans="1:6" ht="18.75" customHeight="1">
      <c r="A11" s="98">
        <v>8</v>
      </c>
      <c r="B11" s="154" t="s">
        <v>103</v>
      </c>
      <c r="C11" s="155"/>
      <c r="D11" s="156"/>
      <c r="E11" s="125"/>
      <c r="F11" s="126"/>
    </row>
    <row r="12" spans="1:6" ht="29.25" customHeight="1">
      <c r="A12" s="98">
        <v>9</v>
      </c>
      <c r="B12" s="154" t="s">
        <v>82</v>
      </c>
      <c r="C12" s="155"/>
      <c r="D12" s="156"/>
      <c r="E12" s="125">
        <v>2</v>
      </c>
      <c r="F12" s="126">
        <v>1024</v>
      </c>
    </row>
    <row r="13" spans="1:6" ht="20.25" customHeight="1">
      <c r="A13" s="98">
        <v>10</v>
      </c>
      <c r="B13" s="154" t="s">
        <v>104</v>
      </c>
      <c r="C13" s="155"/>
      <c r="D13" s="156"/>
      <c r="E13" s="125">
        <v>63</v>
      </c>
      <c r="F13" s="126">
        <v>53879.62</v>
      </c>
    </row>
    <row r="14" spans="1:6" ht="21" customHeight="1">
      <c r="A14" s="98">
        <v>11</v>
      </c>
      <c r="B14" s="154" t="s">
        <v>105</v>
      </c>
      <c r="C14" s="155"/>
      <c r="D14" s="156"/>
      <c r="E14" s="125">
        <v>2</v>
      </c>
      <c r="F14" s="126">
        <v>1408</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14</v>
      </c>
      <c r="F17" s="126">
        <v>8320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v>1</v>
      </c>
      <c r="F21" s="126">
        <v>704</v>
      </c>
    </row>
    <row r="22" spans="1:6" ht="57" customHeight="1">
      <c r="A22" s="98">
        <v>19</v>
      </c>
      <c r="B22" s="159" t="s">
        <v>143</v>
      </c>
      <c r="C22" s="159"/>
      <c r="D22" s="159"/>
      <c r="E22" s="125"/>
      <c r="F22" s="126"/>
    </row>
    <row r="23" spans="1:6" ht="30.75" customHeight="1">
      <c r="A23" s="98">
        <v>20</v>
      </c>
      <c r="B23" s="154" t="s">
        <v>144</v>
      </c>
      <c r="C23" s="155"/>
      <c r="D23" s="156"/>
      <c r="E23" s="125">
        <v>10</v>
      </c>
      <c r="F23" s="126">
        <v>17440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&amp;LBA131313&amp;CФорма № 10, Підрозділ: Апеляційний суд Хмельницької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&amp;LBA131313&amp;C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Гребелюк ТБ</cp:lastModifiedBy>
  <cp:lastPrinted>2017-02-06T10:03:46Z</cp:lastPrinted>
  <dcterms:created xsi:type="dcterms:W3CDTF">2015-09-09T10:27:37Z</dcterms:created>
  <dcterms:modified xsi:type="dcterms:W3CDTF">2017-07-05T06:06:52Z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10_00792_2.2017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BA131313</vt:lpwstr>
  </property>
  <property fmtid="{D5CDD505-2E9C-101B-9397-08002B2CF9AE}" pid="10" name="Підрозд">
    <vt:lpwstr>Апеляційний суд Хмельницької області</vt:lpwstr>
  </property>
  <property fmtid="{D5CDD505-2E9C-101B-9397-08002B2CF9AE}" pid="11" name="ПідрозділDB">
    <vt:i4>0</vt:i4>
  </property>
  <property fmtid="{D5CDD505-2E9C-101B-9397-08002B2CF9AE}" pid="12" name="Підрозділ">
    <vt:i4>940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3.19.0.1787</vt:lpwstr>
  </property>
</Properties>
</file>