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<sst xmlns="http://schemas.openxmlformats.org/spreadsheetml/2006/main" count="176" uniqueCount="133">
  <si>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</si>
  <si>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</si>
  <si>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</si>
  <si>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</si>
  <si>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</si>
  <si>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</si>
  <si>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</si>
  <si>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</si>
  <si>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</si>
  <si>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</si>
  <si>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</si>
  <si>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</si>
  <si>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</si>
  <si>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</si>
  <si>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</si>
  <si>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</si>
  <si>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</si>
  <si>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</si>
  <si>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</si>
  <si>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</si>
  <si>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</si>
  <si>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</si>
  <si>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</si>
  <si>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</si>
  <si>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</si>
  <si>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</si>
  <si>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</si>
  <si>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</si>
  <si>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</si>
  <si>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</si>
  <si>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</si>
  <si>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</si>
  <si>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</si>
  <si>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</si>
  <si>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</si>
  <si>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</si>
  <si>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</si>
  <si>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</si>
  <si>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</si>
  <si>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</si>
  <si>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</si>
  <si>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</si>
  <si>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</si>
  <si>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</si>
  <si>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</si>
  <si>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</si>
  <si>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</si>
  <si>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</si>
  <si>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</si>
  <si>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</si>
  <si>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</si>
  <si>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</si>
  <si>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</si>
  <si>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</si>
  <si>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</si>
  <si>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</si>
  <si>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</si>
  <si>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</si>
  <si>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</si>
  <si>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</si>
  <si>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</si>
  <si>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</si>
  <si>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</si>
  <si>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</si>
  <si>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</si>
  <si>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</si>
  <si>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</si>
  <si>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</si>
  <si>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</si>
  <si>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</si>
  <si>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</si>
  <si>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</si>
  <si>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</si>
  <si>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</si>
  <si>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</si>
  <si>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</si>
  <si>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</si>
  <si>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</si>
  <si>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</si>
  <si>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</si>
  <si>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</si>
  <si>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</si>
  <si>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</si>
  <si>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</si>
  <si>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</si>
  <si>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</si>
  <si>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</si>
  <si>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</si>
  <si>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</si>
  <si>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</si>
  <si>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</si>
  <si>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</si>
  <si>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</si>
  <si>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</si>
  <si>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</si>
  <si>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</si>
  <si>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</si>
  <si>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</si>
  <si>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</si>
  <si>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</si>
  <si>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</si>
  <si>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</si>
  <si>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</si>
  <si>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</si>
  <si>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</si>
  <si>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</si>
  <si>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</si>
  <si>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</si>
  <si>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</si>
  <si>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</si>
  <si>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</si>
  <si>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</si>
  <si>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</si>
  <si>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</si>
  <si>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</si>
  <si>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</si>
  <si>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</si>
  <si>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</si>
  <si>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</si>
  <si>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</si>
  <si>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</si>
  <si>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</si>
  <si>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за дев'ять місяців 2021 року</t>
  </si>
  <si>
    <t>Хмельницький апеляційний суд</t>
  </si>
  <si>
    <t>29000. м. Хмельницький. Майдан Незалежності 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</si>
  <si>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</si>
  <si>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</si>
  <si>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</si>
  <si>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Т.В. Спірідонова</t>
  </si>
  <si>
    <t>Л.Ю. Пещанюк</t>
  </si>
  <si>
    <t>(0382) 78-77-19</t>
  </si>
  <si>
    <t>stat@kma.court.gov.ua</t>
  </si>
  <si>
    <t>5 жовтня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</si>
</sst>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3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20" t="s">
        <v>49</v>
      </c>
      <c r="C3" s="120"/>
      <c r="D3" s="120"/>
      <c r="E3" s="120"/>
      <c r="F3" s="120"/>
      <c r="G3" s="120"/>
      <c r="H3" s="120"/>
    </row>
    <row r="4" spans="2:8" ht="14.25" customHeight="1">
      <c r="B4" s="120"/>
      <c r="C4" s="120"/>
      <c r="D4" s="120"/>
      <c r="E4" s="120"/>
      <c r="F4" s="120"/>
      <c r="G4" s="120"/>
      <c r="H4" s="120"/>
    </row>
    <row r="5" spans="2:8" ht="18.75" customHeight="1">
      <c r="B5" s="116" t="s">
        <v>122</v>
      </c>
      <c r="C5" s="116"/>
      <c r="D5" s="116"/>
      <c r="E5" s="116"/>
      <c r="F5" s="116"/>
      <c r="G5" s="116"/>
      <c r="H5" s="116"/>
    </row>
    <row r="6" spans="2:8" ht="18.75" customHeight="1">
      <c r="B6" s="15"/>
      <c r="C6" s="116"/>
      <c r="D6" s="116"/>
      <c r="E6" s="116"/>
      <c r="F6" s="116"/>
      <c r="G6" s="116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1" t="s">
        <v>9</v>
      </c>
      <c r="C12" s="122"/>
      <c r="D12" s="123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4" t="s">
        <v>83</v>
      </c>
      <c r="C14" s="105"/>
      <c r="D14" s="106"/>
      <c r="E14" s="111" t="s">
        <v>48</v>
      </c>
      <c r="F14" s="23"/>
      <c r="G14" s="19"/>
    </row>
    <row r="15" spans="1:7" ht="12.75" customHeight="1">
      <c r="A15" s="29"/>
      <c r="B15" s="104"/>
      <c r="C15" s="105"/>
      <c r="D15" s="106"/>
      <c r="E15" s="111"/>
      <c r="G15" s="20" t="s">
        <v>11</v>
      </c>
    </row>
    <row r="16" spans="1:8" ht="12.75" customHeight="1">
      <c r="A16" s="29"/>
      <c r="B16" s="104"/>
      <c r="C16" s="105"/>
      <c r="D16" s="106"/>
      <c r="E16" s="111"/>
      <c r="F16" s="112" t="s">
        <v>12</v>
      </c>
      <c r="G16" s="112"/>
      <c r="H16" s="112"/>
    </row>
    <row r="17" spans="1:8" ht="12.75" customHeight="1">
      <c r="A17" s="29"/>
      <c r="B17" s="104"/>
      <c r="C17" s="105"/>
      <c r="D17" s="106"/>
      <c r="E17" s="111"/>
      <c r="F17" s="117" t="s">
        <v>93</v>
      </c>
      <c r="G17" s="118"/>
      <c r="H17" s="118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4"/>
      <c r="C19" s="105"/>
      <c r="D19" s="106"/>
      <c r="E19" s="111"/>
      <c r="F19" s="119"/>
      <c r="G19" s="119"/>
      <c r="H19" s="119"/>
    </row>
    <row r="20" spans="1:8" ht="12.75" customHeight="1">
      <c r="A20" s="29"/>
      <c r="B20" s="104"/>
      <c r="C20" s="105"/>
      <c r="D20" s="106"/>
      <c r="E20" s="111"/>
      <c r="F20" s="112"/>
      <c r="G20" s="112"/>
      <c r="H20" s="112"/>
    </row>
    <row r="21" spans="1:8" ht="12.75" customHeight="1">
      <c r="A21" s="29"/>
      <c r="B21" s="104"/>
      <c r="C21" s="105"/>
      <c r="D21" s="106"/>
      <c r="E21" s="111"/>
      <c r="F21" s="112"/>
      <c r="G21" s="112"/>
      <c r="H21" s="112"/>
    </row>
    <row r="22" spans="1:8" ht="12.75" customHeight="1">
      <c r="A22" s="29"/>
      <c r="B22" s="104"/>
      <c r="C22" s="105"/>
      <c r="D22" s="106"/>
      <c r="E22" s="111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99" t="s">
        <v>14</v>
      </c>
      <c r="C36" s="100"/>
      <c r="D36" s="109" t="s">
        <v>123</v>
      </c>
      <c r="E36" s="109"/>
      <c r="F36" s="109"/>
      <c r="G36" s="109"/>
      <c r="H36" s="110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7" t="s">
        <v>124</v>
      </c>
      <c r="E38" s="107"/>
      <c r="F38" s="107"/>
      <c r="G38" s="107"/>
      <c r="H38" s="108"/>
      <c r="I38" s="23"/>
    </row>
    <row r="39" spans="1:9" ht="12.75" customHeight="1">
      <c r="A39" s="29"/>
      <c r="B39" s="22"/>
      <c r="C39" s="23"/>
      <c r="D39" s="107"/>
      <c r="E39" s="107"/>
      <c r="F39" s="107"/>
      <c r="G39" s="107"/>
      <c r="H39" s="108"/>
      <c r="I39" s="23"/>
    </row>
    <row r="40" spans="1:8" ht="12.75" customHeight="1">
      <c r="A40" s="29"/>
      <c r="B40" s="101"/>
      <c r="C40" s="102"/>
      <c r="D40" s="102"/>
      <c r="E40" s="102"/>
      <c r="F40" s="102"/>
      <c r="G40" s="102"/>
      <c r="H40" s="103"/>
    </row>
    <row r="41" spans="1:8" ht="12.75" customHeight="1">
      <c r="A41" s="29"/>
      <c r="B41" s="96" t="s">
        <v>16</v>
      </c>
      <c r="C41" s="97"/>
      <c r="D41" s="97"/>
      <c r="E41" s="97"/>
      <c r="F41" s="97"/>
      <c r="G41" s="97"/>
      <c r="H41" s="98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3"/>
      <c r="C43" s="114"/>
      <c r="D43" s="114"/>
      <c r="E43" s="114"/>
      <c r="F43" s="114"/>
      <c r="G43" s="114"/>
      <c r="H43" s="115"/>
      <c r="I43" s="23"/>
    </row>
    <row r="44" spans="1:9" ht="12.75" customHeight="1">
      <c r="A44" s="29"/>
      <c r="B44" s="96" t="s">
        <v>17</v>
      </c>
      <c r="C44" s="97"/>
      <c r="D44" s="97"/>
      <c r="E44" s="97"/>
      <c r="F44" s="97"/>
      <c r="G44" s="97"/>
      <c r="H44" s="98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&amp;LBFB5D4B2&amp;C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5" sqref="A15:A26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9" t="s">
        <v>105</v>
      </c>
      <c r="B1" s="149"/>
      <c r="C1" s="149"/>
      <c r="D1" s="149"/>
      <c r="E1" s="149"/>
      <c r="F1" s="149"/>
      <c r="G1" s="149"/>
      <c r="H1" s="149"/>
      <c r="I1" s="150"/>
    </row>
    <row r="2" spans="1:11" s="5" customFormat="1" ht="50.25" customHeight="1">
      <c r="A2" s="155" t="s">
        <v>4</v>
      </c>
      <c r="B2" s="155"/>
      <c r="C2" s="156"/>
      <c r="D2" s="153" t="s">
        <v>18</v>
      </c>
      <c r="E2" s="147" t="s">
        <v>57</v>
      </c>
      <c r="F2" s="151"/>
      <c r="G2" s="147" t="s">
        <v>58</v>
      </c>
      <c r="H2" s="148"/>
      <c r="I2" s="152" t="s">
        <v>59</v>
      </c>
      <c r="J2" s="152"/>
      <c r="K2" s="86"/>
    </row>
    <row r="3" spans="1:10" s="5" customFormat="1" ht="62.25" customHeight="1">
      <c r="A3" s="157"/>
      <c r="B3" s="157"/>
      <c r="C3" s="158"/>
      <c r="D3" s="154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9" t="s">
        <v>2</v>
      </c>
      <c r="B4" s="160"/>
      <c r="C4" s="161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8" t="s">
        <v>22</v>
      </c>
      <c r="B5" s="144" t="s">
        <v>62</v>
      </c>
      <c r="C5" s="55" t="s">
        <v>60</v>
      </c>
      <c r="D5" s="35">
        <v>1</v>
      </c>
      <c r="E5" s="73">
        <v>429</v>
      </c>
      <c r="F5" s="73">
        <v>268</v>
      </c>
      <c r="G5" s="73">
        <v>247</v>
      </c>
      <c r="H5" s="81" t="s">
        <v>33</v>
      </c>
      <c r="I5" s="73">
        <v>182</v>
      </c>
      <c r="J5" s="73">
        <v>32</v>
      </c>
      <c r="K5" s="78">
        <f aca="true" t="shared" si="0" ref="K5:K33">E5-F5</f>
        <v>161</v>
      </c>
    </row>
    <row r="6" spans="1:11" s="5" customFormat="1" ht="19.5" customHeight="1">
      <c r="A6" s="139"/>
      <c r="B6" s="145"/>
      <c r="C6" s="55" t="s">
        <v>61</v>
      </c>
      <c r="D6" s="35">
        <v>2</v>
      </c>
      <c r="E6" s="73">
        <v>309</v>
      </c>
      <c r="F6" s="73">
        <v>268</v>
      </c>
      <c r="G6" s="73">
        <v>249</v>
      </c>
      <c r="H6" s="73">
        <v>33</v>
      </c>
      <c r="I6" s="73">
        <v>60</v>
      </c>
      <c r="J6" s="73">
        <v>1</v>
      </c>
      <c r="K6" s="78">
        <f t="shared" si="0"/>
        <v>41</v>
      </c>
    </row>
    <row r="7" spans="1:11" s="5" customFormat="1" ht="19.5" customHeight="1">
      <c r="A7" s="139"/>
      <c r="B7" s="146"/>
      <c r="C7" s="55" t="s">
        <v>63</v>
      </c>
      <c r="D7" s="35">
        <v>3</v>
      </c>
      <c r="E7" s="73">
        <v>569</v>
      </c>
      <c r="F7" s="73">
        <v>537</v>
      </c>
      <c r="G7" s="73">
        <v>534</v>
      </c>
      <c r="H7" s="73">
        <v>45</v>
      </c>
      <c r="I7" s="73">
        <v>35</v>
      </c>
      <c r="J7" s="73"/>
      <c r="K7" s="78">
        <f t="shared" si="0"/>
        <v>32</v>
      </c>
    </row>
    <row r="8" spans="1:11" s="5" customFormat="1" ht="25.5" customHeight="1">
      <c r="A8" s="139"/>
      <c r="B8" s="127" t="s">
        <v>95</v>
      </c>
      <c r="C8" s="128"/>
      <c r="D8" s="35">
        <v>4</v>
      </c>
      <c r="E8" s="73">
        <v>5</v>
      </c>
      <c r="F8" s="73">
        <v>5</v>
      </c>
      <c r="G8" s="73">
        <v>5</v>
      </c>
      <c r="H8" s="73"/>
      <c r="I8" s="73"/>
      <c r="J8" s="73"/>
      <c r="K8" s="78">
        <f t="shared" si="0"/>
        <v>0</v>
      </c>
    </row>
    <row r="9" spans="1:11" s="5" customFormat="1" ht="36" customHeight="1">
      <c r="A9" s="139"/>
      <c r="B9" s="129" t="s">
        <v>80</v>
      </c>
      <c r="C9" s="130"/>
      <c r="D9" s="35">
        <v>5</v>
      </c>
      <c r="E9" s="85">
        <v>145</v>
      </c>
      <c r="F9" s="73">
        <v>143</v>
      </c>
      <c r="G9" s="73">
        <v>140</v>
      </c>
      <c r="H9" s="73">
        <v>112</v>
      </c>
      <c r="I9" s="73">
        <v>5</v>
      </c>
      <c r="J9" s="73"/>
      <c r="K9" s="78">
        <f t="shared" si="0"/>
        <v>2</v>
      </c>
    </row>
    <row r="10" spans="1:11" s="5" customFormat="1" ht="24" customHeight="1">
      <c r="A10" s="139"/>
      <c r="B10" s="129" t="s">
        <v>82</v>
      </c>
      <c r="C10" s="130"/>
      <c r="D10" s="35">
        <v>6</v>
      </c>
      <c r="E10" s="85">
        <v>3210</v>
      </c>
      <c r="F10" s="73">
        <v>3210</v>
      </c>
      <c r="G10" s="73">
        <v>3210</v>
      </c>
      <c r="H10" s="73">
        <v>2901</v>
      </c>
      <c r="I10" s="73"/>
      <c r="J10" s="73"/>
      <c r="K10" s="78">
        <f t="shared" si="0"/>
        <v>0</v>
      </c>
    </row>
    <row r="11" spans="1:11" s="5" customFormat="1" ht="17.25" customHeight="1">
      <c r="A11" s="139"/>
      <c r="B11" s="129" t="s">
        <v>76</v>
      </c>
      <c r="C11" s="130"/>
      <c r="D11" s="35">
        <v>7</v>
      </c>
      <c r="E11" s="85"/>
      <c r="F11" s="73"/>
      <c r="G11" s="73"/>
      <c r="H11" s="73"/>
      <c r="I11" s="73"/>
      <c r="J11" s="73"/>
      <c r="K11" s="78">
        <f t="shared" si="0"/>
        <v>0</v>
      </c>
    </row>
    <row r="12" spans="1:11" s="5" customFormat="1" ht="23.25" customHeight="1">
      <c r="A12" s="139"/>
      <c r="B12" s="127" t="s">
        <v>67</v>
      </c>
      <c r="C12" s="128"/>
      <c r="D12" s="35">
        <v>8</v>
      </c>
      <c r="E12" s="77"/>
      <c r="F12" s="77"/>
      <c r="G12" s="77"/>
      <c r="H12" s="77"/>
      <c r="I12" s="77"/>
      <c r="J12" s="73"/>
      <c r="K12" s="78">
        <f t="shared" si="0"/>
        <v>0</v>
      </c>
    </row>
    <row r="13" spans="1:11" s="5" customFormat="1" ht="17.25" customHeight="1">
      <c r="A13" s="139"/>
      <c r="B13" s="127" t="s">
        <v>106</v>
      </c>
      <c r="C13" s="128"/>
      <c r="D13" s="35">
        <v>9</v>
      </c>
      <c r="E13" s="77"/>
      <c r="F13" s="77"/>
      <c r="G13" s="77"/>
      <c r="H13" s="77"/>
      <c r="I13" s="77"/>
      <c r="J13" s="73"/>
      <c r="K13" s="78">
        <f t="shared" si="0"/>
        <v>0</v>
      </c>
    </row>
    <row r="14" spans="1:11" s="5" customFormat="1" ht="15.75" customHeight="1">
      <c r="A14" s="140"/>
      <c r="B14" s="45" t="s">
        <v>20</v>
      </c>
      <c r="C14" s="9"/>
      <c r="D14" s="35">
        <v>10</v>
      </c>
      <c r="E14" s="74">
        <f aca="true" t="shared" si="1" ref="E14:J14">SUM(E5:E13)</f>
        <v>4667</v>
      </c>
      <c r="F14" s="74">
        <f t="shared" si="1"/>
        <v>4431</v>
      </c>
      <c r="G14" s="74">
        <f t="shared" si="1"/>
        <v>4385</v>
      </c>
      <c r="H14" s="74">
        <f t="shared" si="1"/>
        <v>3091</v>
      </c>
      <c r="I14" s="74">
        <f t="shared" si="1"/>
        <v>282</v>
      </c>
      <c r="J14" s="74">
        <f t="shared" si="1"/>
        <v>33</v>
      </c>
      <c r="K14" s="78">
        <f t="shared" si="0"/>
        <v>236</v>
      </c>
    </row>
    <row r="15" spans="1:11" s="5" customFormat="1" ht="15.75" customHeight="1">
      <c r="A15" s="166" t="s">
        <v>46</v>
      </c>
      <c r="B15" s="133" t="s">
        <v>96</v>
      </c>
      <c r="C15" s="134"/>
      <c r="D15" s="35">
        <v>11</v>
      </c>
      <c r="E15" s="82"/>
      <c r="F15" s="82"/>
      <c r="G15" s="82"/>
      <c r="H15" s="82"/>
      <c r="I15" s="82"/>
      <c r="J15" s="82"/>
      <c r="K15" s="78">
        <f t="shared" si="0"/>
        <v>0</v>
      </c>
    </row>
    <row r="16" spans="1:11" s="5" customFormat="1" ht="27.75" customHeight="1">
      <c r="A16" s="167"/>
      <c r="B16" s="133" t="s">
        <v>97</v>
      </c>
      <c r="C16" s="134"/>
      <c r="D16" s="35">
        <v>12</v>
      </c>
      <c r="E16" s="82"/>
      <c r="F16" s="82"/>
      <c r="G16" s="82"/>
      <c r="H16" s="82"/>
      <c r="I16" s="82"/>
      <c r="J16" s="82"/>
      <c r="K16" s="78">
        <f t="shared" si="0"/>
        <v>0</v>
      </c>
    </row>
    <row r="17" spans="1:11" s="5" customFormat="1" ht="24.75" customHeight="1">
      <c r="A17" s="167"/>
      <c r="B17" s="133" t="s">
        <v>98</v>
      </c>
      <c r="C17" s="134"/>
      <c r="D17" s="35">
        <v>13</v>
      </c>
      <c r="E17" s="82"/>
      <c r="F17" s="82"/>
      <c r="G17" s="82"/>
      <c r="H17" s="82"/>
      <c r="I17" s="82"/>
      <c r="J17" s="82"/>
      <c r="K17" s="78">
        <f t="shared" si="0"/>
        <v>0</v>
      </c>
    </row>
    <row r="18" spans="1:11" s="5" customFormat="1" ht="24.75" customHeight="1">
      <c r="A18" s="167"/>
      <c r="B18" s="133" t="s">
        <v>99</v>
      </c>
      <c r="C18" s="134"/>
      <c r="D18" s="35">
        <v>14</v>
      </c>
      <c r="E18" s="82"/>
      <c r="F18" s="82"/>
      <c r="G18" s="82"/>
      <c r="H18" s="82"/>
      <c r="I18" s="82"/>
      <c r="J18" s="82"/>
      <c r="K18" s="78">
        <f t="shared" si="0"/>
        <v>0</v>
      </c>
    </row>
    <row r="19" spans="1:11" ht="18.75" customHeight="1">
      <c r="A19" s="167"/>
      <c r="B19" s="124" t="s">
        <v>62</v>
      </c>
      <c r="C19" s="10" t="s">
        <v>65</v>
      </c>
      <c r="D19" s="35">
        <v>15</v>
      </c>
      <c r="E19" s="75">
        <v>1272</v>
      </c>
      <c r="F19" s="75">
        <v>1073</v>
      </c>
      <c r="G19" s="75">
        <v>926</v>
      </c>
      <c r="H19" s="75">
        <v>324</v>
      </c>
      <c r="I19" s="75">
        <v>346</v>
      </c>
      <c r="J19" s="75">
        <v>1</v>
      </c>
      <c r="K19" s="78">
        <f t="shared" si="0"/>
        <v>199</v>
      </c>
    </row>
    <row r="20" spans="1:11" ht="18.75" customHeight="1">
      <c r="A20" s="167"/>
      <c r="B20" s="125"/>
      <c r="C20" s="10" t="s">
        <v>61</v>
      </c>
      <c r="D20" s="35">
        <v>16</v>
      </c>
      <c r="E20" s="75">
        <v>408</v>
      </c>
      <c r="F20" s="75">
        <v>361</v>
      </c>
      <c r="G20" s="75">
        <v>339</v>
      </c>
      <c r="H20" s="75">
        <v>121</v>
      </c>
      <c r="I20" s="75">
        <v>69</v>
      </c>
      <c r="J20" s="75">
        <v>1</v>
      </c>
      <c r="K20" s="78">
        <f t="shared" si="0"/>
        <v>47</v>
      </c>
    </row>
    <row r="21" spans="1:11" ht="18.75" customHeight="1">
      <c r="A21" s="167"/>
      <c r="B21" s="126"/>
      <c r="C21" s="10" t="s">
        <v>66</v>
      </c>
      <c r="D21" s="35">
        <v>17</v>
      </c>
      <c r="E21" s="75"/>
      <c r="F21" s="75"/>
      <c r="G21" s="75"/>
      <c r="H21" s="75"/>
      <c r="I21" s="75"/>
      <c r="J21" s="75"/>
      <c r="K21" s="78">
        <f t="shared" si="0"/>
        <v>0</v>
      </c>
    </row>
    <row r="22" spans="1:11" ht="24" customHeight="1">
      <c r="A22" s="167"/>
      <c r="B22" s="127" t="s">
        <v>95</v>
      </c>
      <c r="C22" s="128"/>
      <c r="D22" s="35">
        <v>18</v>
      </c>
      <c r="E22" s="75">
        <v>2</v>
      </c>
      <c r="F22" s="75">
        <v>2</v>
      </c>
      <c r="G22" s="75">
        <v>2</v>
      </c>
      <c r="H22" s="75"/>
      <c r="I22" s="75"/>
      <c r="J22" s="73"/>
      <c r="K22" s="78">
        <f t="shared" si="0"/>
        <v>0</v>
      </c>
    </row>
    <row r="23" spans="1:11" ht="18" customHeight="1">
      <c r="A23" s="167"/>
      <c r="B23" s="131" t="s">
        <v>19</v>
      </c>
      <c r="C23" s="132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>
      <c r="A24" s="167"/>
      <c r="B24" s="131" t="s">
        <v>106</v>
      </c>
      <c r="C24" s="132"/>
      <c r="D24" s="35">
        <v>20</v>
      </c>
      <c r="E24" s="77">
        <v>8</v>
      </c>
      <c r="F24" s="77">
        <v>8</v>
      </c>
      <c r="G24" s="77">
        <v>8</v>
      </c>
      <c r="H24" s="77"/>
      <c r="I24" s="77"/>
      <c r="J24" s="77"/>
      <c r="K24" s="78">
        <f t="shared" si="0"/>
        <v>0</v>
      </c>
    </row>
    <row r="25" spans="1:11" ht="18.75" customHeight="1">
      <c r="A25" s="167"/>
      <c r="B25" s="129" t="s">
        <v>116</v>
      </c>
      <c r="C25" s="130"/>
      <c r="D25" s="35">
        <v>21</v>
      </c>
      <c r="E25" s="75">
        <v>4</v>
      </c>
      <c r="F25" s="75">
        <v>4</v>
      </c>
      <c r="G25" s="75">
        <v>4</v>
      </c>
      <c r="H25" s="75">
        <v>3</v>
      </c>
      <c r="I25" s="75"/>
      <c r="J25" s="73"/>
      <c r="K25" s="78">
        <f t="shared" si="0"/>
        <v>0</v>
      </c>
    </row>
    <row r="26" spans="1:11" ht="15.75" customHeight="1">
      <c r="A26" s="168"/>
      <c r="B26" s="9" t="s">
        <v>20</v>
      </c>
      <c r="C26" s="9"/>
      <c r="D26" s="35">
        <v>22</v>
      </c>
      <c r="E26" s="76">
        <f aca="true" t="shared" si="2" ref="E26:J26">SUM(E15:E25)</f>
        <v>1694</v>
      </c>
      <c r="F26" s="76">
        <f t="shared" si="2"/>
        <v>1448</v>
      </c>
      <c r="G26" s="76">
        <f t="shared" si="2"/>
        <v>1279</v>
      </c>
      <c r="H26" s="76">
        <f t="shared" si="2"/>
        <v>448</v>
      </c>
      <c r="I26" s="76">
        <f t="shared" si="2"/>
        <v>415</v>
      </c>
      <c r="J26" s="76">
        <f t="shared" si="2"/>
        <v>2</v>
      </c>
      <c r="K26" s="78">
        <f t="shared" si="0"/>
        <v>246</v>
      </c>
    </row>
    <row r="27" spans="1:11" ht="30" customHeight="1">
      <c r="A27" s="165" t="s">
        <v>111</v>
      </c>
      <c r="B27" s="163" t="s">
        <v>113</v>
      </c>
      <c r="C27" s="163"/>
      <c r="D27" s="35">
        <v>23</v>
      </c>
      <c r="E27" s="90">
        <v>627</v>
      </c>
      <c r="F27" s="90">
        <v>524</v>
      </c>
      <c r="G27" s="90">
        <v>523</v>
      </c>
      <c r="H27" s="90">
        <v>157</v>
      </c>
      <c r="I27" s="90">
        <v>104</v>
      </c>
      <c r="J27" s="73">
        <v>1</v>
      </c>
      <c r="K27" s="78">
        <f t="shared" si="0"/>
        <v>103</v>
      </c>
    </row>
    <row r="28" spans="1:11" ht="15.75" customHeight="1">
      <c r="A28" s="165"/>
      <c r="B28" s="164" t="s">
        <v>25</v>
      </c>
      <c r="C28" s="164"/>
      <c r="D28" s="35">
        <v>24</v>
      </c>
      <c r="E28" s="91">
        <v>8</v>
      </c>
      <c r="F28" s="91">
        <v>8</v>
      </c>
      <c r="G28" s="91">
        <v>5</v>
      </c>
      <c r="H28" s="92" t="s">
        <v>33</v>
      </c>
      <c r="I28" s="91">
        <v>3</v>
      </c>
      <c r="J28" s="73"/>
      <c r="K28" s="78">
        <f t="shared" si="0"/>
        <v>0</v>
      </c>
    </row>
    <row r="29" spans="1:11" ht="15.75" customHeight="1">
      <c r="A29" s="165"/>
      <c r="B29" s="163" t="s">
        <v>106</v>
      </c>
      <c r="C29" s="163"/>
      <c r="D29" s="35">
        <v>25</v>
      </c>
      <c r="E29" s="91">
        <v>3</v>
      </c>
      <c r="F29" s="91">
        <v>3</v>
      </c>
      <c r="G29" s="91">
        <v>3</v>
      </c>
      <c r="H29" s="92">
        <v>2</v>
      </c>
      <c r="I29" s="91"/>
      <c r="J29" s="73"/>
      <c r="K29" s="78">
        <f t="shared" si="0"/>
        <v>0</v>
      </c>
    </row>
    <row r="30" spans="1:11" ht="15.75" customHeight="1">
      <c r="A30" s="165"/>
      <c r="B30" s="162" t="s">
        <v>116</v>
      </c>
      <c r="C30" s="162"/>
      <c r="D30" s="35">
        <v>26</v>
      </c>
      <c r="E30" s="91">
        <v>80</v>
      </c>
      <c r="F30" s="91">
        <v>80</v>
      </c>
      <c r="G30" s="91">
        <v>80</v>
      </c>
      <c r="H30" s="91">
        <v>68</v>
      </c>
      <c r="I30" s="91"/>
      <c r="J30" s="91"/>
      <c r="K30" s="78">
        <f t="shared" si="0"/>
        <v>0</v>
      </c>
    </row>
    <row r="31" spans="1:11" ht="15.75" customHeight="1">
      <c r="A31" s="165"/>
      <c r="B31" s="162" t="s">
        <v>20</v>
      </c>
      <c r="C31" s="162"/>
      <c r="D31" s="35">
        <v>27</v>
      </c>
      <c r="E31" s="91">
        <f aca="true" t="shared" si="3" ref="E31:J31">E27+E29+E30</f>
        <v>710</v>
      </c>
      <c r="F31" s="91">
        <f t="shared" si="3"/>
        <v>607</v>
      </c>
      <c r="G31" s="91">
        <f t="shared" si="3"/>
        <v>606</v>
      </c>
      <c r="H31" s="92">
        <f t="shared" si="3"/>
        <v>227</v>
      </c>
      <c r="I31" s="91">
        <f t="shared" si="3"/>
        <v>104</v>
      </c>
      <c r="J31" s="73">
        <f t="shared" si="3"/>
        <v>1</v>
      </c>
      <c r="K31" s="78">
        <f t="shared" si="0"/>
        <v>103</v>
      </c>
    </row>
    <row r="32" spans="1:11" ht="26.25" customHeight="1">
      <c r="A32" s="141" t="s">
        <v>125</v>
      </c>
      <c r="B32" s="142"/>
      <c r="C32" s="14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 t="shared" si="0"/>
        <v>0</v>
      </c>
    </row>
    <row r="33" spans="1:11" ht="15.75">
      <c r="A33" s="135" t="s">
        <v>114</v>
      </c>
      <c r="B33" s="136"/>
      <c r="C33" s="137"/>
      <c r="D33" s="35">
        <v>29</v>
      </c>
      <c r="E33" s="89">
        <f aca="true" t="shared" si="4" ref="E33:J33">E14+E26+E31+E32</f>
        <v>7071</v>
      </c>
      <c r="F33" s="89">
        <f t="shared" si="4"/>
        <v>6486</v>
      </c>
      <c r="G33" s="89">
        <f t="shared" si="4"/>
        <v>6270</v>
      </c>
      <c r="H33" s="89">
        <f>H14+H26+H31</f>
        <v>3766</v>
      </c>
      <c r="I33" s="89">
        <f t="shared" si="4"/>
        <v>801</v>
      </c>
      <c r="J33" s="89">
        <f t="shared" si="4"/>
        <v>36</v>
      </c>
      <c r="K33" s="78">
        <f t="shared" si="0"/>
        <v>585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&amp;LBFB5D4B2&amp;C&amp;R2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A22" sqref="A22:A37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7" t="s">
        <v>78</v>
      </c>
      <c r="B1" s="197"/>
      <c r="C1" s="197"/>
      <c r="D1" s="197"/>
      <c r="E1" s="197"/>
      <c r="F1" s="37"/>
      <c r="G1" s="37"/>
      <c r="H1" s="37"/>
      <c r="I1" s="11"/>
    </row>
    <row r="2" spans="1:9" ht="29.25" customHeight="1">
      <c r="A2" s="172" t="s">
        <v>4</v>
      </c>
      <c r="B2" s="173"/>
      <c r="C2" s="173"/>
      <c r="D2" s="173"/>
      <c r="E2" s="173"/>
      <c r="F2" s="173"/>
      <c r="G2" s="174"/>
      <c r="H2" s="12" t="s">
        <v>21</v>
      </c>
      <c r="I2" s="12" t="s">
        <v>5</v>
      </c>
    </row>
    <row r="3" spans="1:9" ht="16.5" customHeight="1">
      <c r="A3" s="186" t="s">
        <v>22</v>
      </c>
      <c r="B3" s="179" t="s">
        <v>126</v>
      </c>
      <c r="C3" s="180"/>
      <c r="D3" s="203" t="s">
        <v>69</v>
      </c>
      <c r="E3" s="169" t="s">
        <v>54</v>
      </c>
      <c r="F3" s="170"/>
      <c r="G3" s="171"/>
      <c r="H3" s="13">
        <v>1</v>
      </c>
      <c r="I3" s="82">
        <v>143</v>
      </c>
    </row>
    <row r="4" spans="1:9" ht="16.5" customHeight="1">
      <c r="A4" s="187"/>
      <c r="B4" s="181"/>
      <c r="C4" s="182"/>
      <c r="D4" s="204"/>
      <c r="E4" s="175" t="s">
        <v>55</v>
      </c>
      <c r="F4" s="176"/>
      <c r="G4" s="177"/>
      <c r="H4" s="13">
        <v>2</v>
      </c>
      <c r="I4" s="80">
        <v>194</v>
      </c>
    </row>
    <row r="5" spans="1:9" ht="16.5" customHeight="1">
      <c r="A5" s="187"/>
      <c r="B5" s="181"/>
      <c r="C5" s="182"/>
      <c r="D5" s="205"/>
      <c r="E5" s="175" t="s">
        <v>64</v>
      </c>
      <c r="F5" s="176"/>
      <c r="G5" s="177"/>
      <c r="H5" s="13">
        <v>3</v>
      </c>
      <c r="I5" s="80">
        <v>420</v>
      </c>
    </row>
    <row r="6" spans="1:10" ht="15" customHeight="1">
      <c r="A6" s="187"/>
      <c r="B6" s="181"/>
      <c r="C6" s="182"/>
      <c r="D6" s="209" t="s">
        <v>53</v>
      </c>
      <c r="E6" s="169" t="s">
        <v>54</v>
      </c>
      <c r="F6" s="170"/>
      <c r="G6" s="171"/>
      <c r="H6" s="13">
        <v>4</v>
      </c>
      <c r="I6" s="80">
        <v>57</v>
      </c>
      <c r="J6" s="2"/>
    </row>
    <row r="7" spans="1:10" ht="15" customHeight="1">
      <c r="A7" s="187"/>
      <c r="B7" s="181"/>
      <c r="C7" s="182"/>
      <c r="D7" s="210"/>
      <c r="E7" s="175" t="s">
        <v>55</v>
      </c>
      <c r="F7" s="176"/>
      <c r="G7" s="177"/>
      <c r="H7" s="13">
        <v>5</v>
      </c>
      <c r="I7" s="80">
        <v>40</v>
      </c>
      <c r="J7" s="2"/>
    </row>
    <row r="8" spans="1:10" ht="15" customHeight="1">
      <c r="A8" s="187"/>
      <c r="B8" s="181"/>
      <c r="C8" s="182"/>
      <c r="D8" s="211"/>
      <c r="E8" s="175" t="s">
        <v>64</v>
      </c>
      <c r="F8" s="176"/>
      <c r="G8" s="177"/>
      <c r="H8" s="13">
        <v>6</v>
      </c>
      <c r="I8" s="80">
        <v>45</v>
      </c>
      <c r="J8" s="2"/>
    </row>
    <row r="9" spans="1:10" ht="15" customHeight="1">
      <c r="A9" s="187"/>
      <c r="B9" s="181"/>
      <c r="C9" s="182"/>
      <c r="D9" s="212" t="s">
        <v>56</v>
      </c>
      <c r="E9" s="169" t="s">
        <v>54</v>
      </c>
      <c r="F9" s="170"/>
      <c r="G9" s="171"/>
      <c r="H9" s="13">
        <v>7</v>
      </c>
      <c r="I9" s="80">
        <v>40</v>
      </c>
      <c r="J9" s="2"/>
    </row>
    <row r="10" spans="1:10" ht="15" customHeight="1">
      <c r="A10" s="187"/>
      <c r="B10" s="181"/>
      <c r="C10" s="182"/>
      <c r="D10" s="212"/>
      <c r="E10" s="175" t="s">
        <v>55</v>
      </c>
      <c r="F10" s="176"/>
      <c r="G10" s="177"/>
      <c r="H10" s="13">
        <v>8</v>
      </c>
      <c r="I10" s="80">
        <v>1</v>
      </c>
      <c r="J10" s="2"/>
    </row>
    <row r="11" spans="1:10" ht="15" customHeight="1">
      <c r="A11" s="187"/>
      <c r="B11" s="183"/>
      <c r="C11" s="184"/>
      <c r="D11" s="212"/>
      <c r="E11" s="175" t="s">
        <v>64</v>
      </c>
      <c r="F11" s="176"/>
      <c r="G11" s="177"/>
      <c r="H11" s="13">
        <v>9</v>
      </c>
      <c r="I11" s="80"/>
      <c r="J11" s="2"/>
    </row>
    <row r="12" spans="1:10" ht="15.75" customHeight="1">
      <c r="A12" s="187"/>
      <c r="B12" s="131" t="s">
        <v>94</v>
      </c>
      <c r="C12" s="178"/>
      <c r="D12" s="178"/>
      <c r="E12" s="178"/>
      <c r="F12" s="178"/>
      <c r="G12" s="132"/>
      <c r="H12" s="13">
        <v>10</v>
      </c>
      <c r="I12" s="82">
        <v>3</v>
      </c>
      <c r="J12" s="2"/>
    </row>
    <row r="13" spans="1:10" ht="15" customHeight="1">
      <c r="A13" s="187"/>
      <c r="B13" s="194" t="s">
        <v>77</v>
      </c>
      <c r="C13" s="194"/>
      <c r="D13" s="194"/>
      <c r="E13" s="200" t="s">
        <v>30</v>
      </c>
      <c r="F13" s="201"/>
      <c r="G13" s="202"/>
      <c r="H13" s="13">
        <v>11</v>
      </c>
      <c r="I13" s="82">
        <v>25</v>
      </c>
      <c r="J13" s="2"/>
    </row>
    <row r="14" spans="1:10" ht="15" customHeight="1">
      <c r="A14" s="187"/>
      <c r="B14" s="194"/>
      <c r="C14" s="194"/>
      <c r="D14" s="194"/>
      <c r="E14" s="200" t="s">
        <v>26</v>
      </c>
      <c r="F14" s="201"/>
      <c r="G14" s="202"/>
      <c r="H14" s="13">
        <v>12</v>
      </c>
      <c r="I14" s="82">
        <v>15</v>
      </c>
      <c r="J14" s="2"/>
    </row>
    <row r="15" spans="1:10" ht="18" customHeight="1">
      <c r="A15" s="187"/>
      <c r="B15" s="195" t="s">
        <v>51</v>
      </c>
      <c r="C15" s="195"/>
      <c r="D15" s="195"/>
      <c r="E15" s="191" t="s">
        <v>52</v>
      </c>
      <c r="F15" s="192"/>
      <c r="G15" s="193"/>
      <c r="H15" s="13">
        <v>13</v>
      </c>
      <c r="I15" s="82"/>
      <c r="J15" s="2"/>
    </row>
    <row r="16" spans="1:10" ht="18" customHeight="1">
      <c r="A16" s="187"/>
      <c r="B16" s="195"/>
      <c r="C16" s="195"/>
      <c r="D16" s="195"/>
      <c r="E16" s="191" t="s">
        <v>31</v>
      </c>
      <c r="F16" s="192"/>
      <c r="G16" s="193"/>
      <c r="H16" s="13">
        <v>14</v>
      </c>
      <c r="I16" s="82"/>
      <c r="J16" s="2"/>
    </row>
    <row r="17" spans="1:10" ht="24" customHeight="1">
      <c r="A17" s="187"/>
      <c r="B17" s="206" t="s">
        <v>81</v>
      </c>
      <c r="C17" s="207"/>
      <c r="D17" s="207"/>
      <c r="E17" s="207"/>
      <c r="F17" s="207"/>
      <c r="G17" s="208"/>
      <c r="H17" s="13">
        <v>15</v>
      </c>
      <c r="I17" s="82">
        <v>15</v>
      </c>
      <c r="J17" s="2"/>
    </row>
    <row r="18" spans="1:10" ht="15" customHeight="1">
      <c r="A18" s="187"/>
      <c r="B18" s="188" t="s">
        <v>74</v>
      </c>
      <c r="C18" s="189"/>
      <c r="D18" s="189"/>
      <c r="E18" s="189"/>
      <c r="F18" s="189"/>
      <c r="G18" s="190"/>
      <c r="H18" s="13">
        <v>16</v>
      </c>
      <c r="I18" s="82">
        <v>304</v>
      </c>
      <c r="J18" s="2"/>
    </row>
    <row r="19" spans="1:10" ht="15" customHeight="1">
      <c r="A19" s="187"/>
      <c r="B19" s="188" t="s">
        <v>127</v>
      </c>
      <c r="C19" s="189"/>
      <c r="D19" s="189"/>
      <c r="E19" s="189"/>
      <c r="F19" s="189"/>
      <c r="G19" s="190"/>
      <c r="H19" s="13">
        <v>17</v>
      </c>
      <c r="I19" s="82">
        <v>1073</v>
      </c>
      <c r="J19" s="2"/>
    </row>
    <row r="20" spans="1:9" ht="15" customHeight="1">
      <c r="A20" s="187"/>
      <c r="B20" s="188" t="s">
        <v>75</v>
      </c>
      <c r="C20" s="189"/>
      <c r="D20" s="189"/>
      <c r="E20" s="189"/>
      <c r="F20" s="189"/>
      <c r="G20" s="190"/>
      <c r="H20" s="13">
        <v>18</v>
      </c>
      <c r="I20" s="82">
        <v>12</v>
      </c>
    </row>
    <row r="21" spans="1:9" ht="23.25" customHeight="1">
      <c r="A21" s="187"/>
      <c r="B21" s="133" t="s">
        <v>85</v>
      </c>
      <c r="C21" s="196"/>
      <c r="D21" s="196"/>
      <c r="E21" s="196"/>
      <c r="F21" s="196"/>
      <c r="G21" s="134"/>
      <c r="H21" s="13">
        <v>19</v>
      </c>
      <c r="I21" s="82">
        <v>19</v>
      </c>
    </row>
    <row r="22" spans="1:9" ht="15" customHeight="1">
      <c r="A22" s="198" t="s">
        <v>46</v>
      </c>
      <c r="B22" s="179" t="s">
        <v>72</v>
      </c>
      <c r="C22" s="180"/>
      <c r="D22" s="203" t="s">
        <v>69</v>
      </c>
      <c r="E22" s="169" t="s">
        <v>70</v>
      </c>
      <c r="F22" s="170"/>
      <c r="G22" s="171"/>
      <c r="H22" s="13">
        <v>20</v>
      </c>
      <c r="I22" s="82">
        <v>510</v>
      </c>
    </row>
    <row r="23" spans="1:9" ht="15" customHeight="1">
      <c r="A23" s="199"/>
      <c r="B23" s="181"/>
      <c r="C23" s="182"/>
      <c r="D23" s="204"/>
      <c r="E23" s="175" t="s">
        <v>55</v>
      </c>
      <c r="F23" s="176"/>
      <c r="G23" s="177"/>
      <c r="H23" s="13">
        <v>21</v>
      </c>
      <c r="I23" s="82">
        <v>167</v>
      </c>
    </row>
    <row r="24" spans="1:9" ht="15" customHeight="1">
      <c r="A24" s="199"/>
      <c r="B24" s="181"/>
      <c r="C24" s="182"/>
      <c r="D24" s="205"/>
      <c r="E24" s="175" t="s">
        <v>71</v>
      </c>
      <c r="F24" s="176"/>
      <c r="G24" s="177"/>
      <c r="H24" s="13">
        <v>22</v>
      </c>
      <c r="I24" s="82"/>
    </row>
    <row r="25" spans="1:9" ht="15" customHeight="1">
      <c r="A25" s="199"/>
      <c r="B25" s="181"/>
      <c r="C25" s="182"/>
      <c r="D25" s="209" t="s">
        <v>53</v>
      </c>
      <c r="E25" s="169" t="s">
        <v>70</v>
      </c>
      <c r="F25" s="170"/>
      <c r="G25" s="171"/>
      <c r="H25" s="13">
        <v>23</v>
      </c>
      <c r="I25" s="82">
        <v>214</v>
      </c>
    </row>
    <row r="26" spans="1:9" ht="15" customHeight="1">
      <c r="A26" s="199"/>
      <c r="B26" s="181"/>
      <c r="C26" s="182"/>
      <c r="D26" s="210"/>
      <c r="E26" s="175" t="s">
        <v>55</v>
      </c>
      <c r="F26" s="176"/>
      <c r="G26" s="177"/>
      <c r="H26" s="13">
        <v>24</v>
      </c>
      <c r="I26" s="82">
        <v>110</v>
      </c>
    </row>
    <row r="27" spans="1:9" ht="15" customHeight="1">
      <c r="A27" s="199"/>
      <c r="B27" s="181"/>
      <c r="C27" s="182"/>
      <c r="D27" s="211"/>
      <c r="E27" s="175" t="s">
        <v>71</v>
      </c>
      <c r="F27" s="176"/>
      <c r="G27" s="177"/>
      <c r="H27" s="13">
        <v>25</v>
      </c>
      <c r="I27" s="82"/>
    </row>
    <row r="28" spans="1:9" ht="15" customHeight="1">
      <c r="A28" s="199"/>
      <c r="B28" s="181"/>
      <c r="C28" s="182"/>
      <c r="D28" s="212" t="s">
        <v>56</v>
      </c>
      <c r="E28" s="169" t="s">
        <v>70</v>
      </c>
      <c r="F28" s="170"/>
      <c r="G28" s="171"/>
      <c r="H28" s="13">
        <v>26</v>
      </c>
      <c r="I28" s="82">
        <v>104</v>
      </c>
    </row>
    <row r="29" spans="1:9" ht="15" customHeight="1">
      <c r="A29" s="199"/>
      <c r="B29" s="181"/>
      <c r="C29" s="182"/>
      <c r="D29" s="212"/>
      <c r="E29" s="175" t="s">
        <v>55</v>
      </c>
      <c r="F29" s="176"/>
      <c r="G29" s="177"/>
      <c r="H29" s="13">
        <v>27</v>
      </c>
      <c r="I29" s="82">
        <v>10</v>
      </c>
    </row>
    <row r="30" spans="1:9" ht="15" customHeight="1">
      <c r="A30" s="199"/>
      <c r="B30" s="183"/>
      <c r="C30" s="184"/>
      <c r="D30" s="212"/>
      <c r="E30" s="175" t="s">
        <v>71</v>
      </c>
      <c r="F30" s="176"/>
      <c r="G30" s="177"/>
      <c r="H30" s="13">
        <v>28</v>
      </c>
      <c r="I30" s="82"/>
    </row>
    <row r="31" spans="1:9" ht="15" customHeight="1">
      <c r="A31" s="199"/>
      <c r="B31" s="247" t="s">
        <v>34</v>
      </c>
      <c r="C31" s="247"/>
      <c r="D31" s="227" t="s">
        <v>27</v>
      </c>
      <c r="E31" s="228"/>
      <c r="F31" s="228"/>
      <c r="G31" s="229"/>
      <c r="H31" s="13">
        <v>29</v>
      </c>
      <c r="I31" s="82">
        <v>1004</v>
      </c>
    </row>
    <row r="32" spans="1:9" ht="15" customHeight="1">
      <c r="A32" s="199"/>
      <c r="B32" s="247"/>
      <c r="C32" s="247"/>
      <c r="D32" s="227" t="s">
        <v>28</v>
      </c>
      <c r="E32" s="228"/>
      <c r="F32" s="228"/>
      <c r="G32" s="229"/>
      <c r="H32" s="13">
        <v>30</v>
      </c>
      <c r="I32" s="82">
        <v>489</v>
      </c>
    </row>
    <row r="33" spans="1:9" ht="15" customHeight="1">
      <c r="A33" s="199"/>
      <c r="B33" s="247"/>
      <c r="C33" s="247"/>
      <c r="D33" s="223" t="s">
        <v>68</v>
      </c>
      <c r="E33" s="224"/>
      <c r="F33" s="224"/>
      <c r="G33" s="225"/>
      <c r="H33" s="13">
        <v>31</v>
      </c>
      <c r="I33" s="82">
        <v>17</v>
      </c>
    </row>
    <row r="34" spans="1:9" ht="15" customHeight="1">
      <c r="A34" s="199"/>
      <c r="B34" s="188" t="s">
        <v>74</v>
      </c>
      <c r="C34" s="189"/>
      <c r="D34" s="189"/>
      <c r="E34" s="189"/>
      <c r="F34" s="189"/>
      <c r="G34" s="190"/>
      <c r="H34" s="13">
        <v>32</v>
      </c>
      <c r="I34" s="82">
        <v>88</v>
      </c>
    </row>
    <row r="35" spans="1:9" ht="15" customHeight="1">
      <c r="A35" s="199"/>
      <c r="B35" s="188" t="s">
        <v>127</v>
      </c>
      <c r="C35" s="189"/>
      <c r="D35" s="189"/>
      <c r="E35" s="189"/>
      <c r="F35" s="189"/>
      <c r="G35" s="190"/>
      <c r="H35" s="13">
        <v>33</v>
      </c>
      <c r="I35" s="82">
        <v>535</v>
      </c>
    </row>
    <row r="36" spans="1:9" ht="15" customHeight="1">
      <c r="A36" s="199"/>
      <c r="B36" s="188" t="s">
        <v>112</v>
      </c>
      <c r="C36" s="189"/>
      <c r="D36" s="189"/>
      <c r="E36" s="189"/>
      <c r="F36" s="189"/>
      <c r="G36" s="190"/>
      <c r="H36" s="13">
        <v>34</v>
      </c>
      <c r="I36" s="82">
        <v>283</v>
      </c>
    </row>
    <row r="37" spans="1:9" ht="37.5" customHeight="1">
      <c r="A37" s="199"/>
      <c r="B37" s="133" t="s">
        <v>84</v>
      </c>
      <c r="C37" s="196"/>
      <c r="D37" s="196"/>
      <c r="E37" s="196"/>
      <c r="F37" s="196"/>
      <c r="G37" s="134"/>
      <c r="H37" s="13">
        <v>35</v>
      </c>
      <c r="I37" s="79">
        <v>64</v>
      </c>
    </row>
    <row r="38" spans="1:9" ht="15" customHeight="1">
      <c r="A38" s="233" t="s">
        <v>73</v>
      </c>
      <c r="B38" s="234"/>
      <c r="C38" s="235"/>
      <c r="D38" s="214" t="s">
        <v>69</v>
      </c>
      <c r="E38" s="215"/>
      <c r="F38" s="215"/>
      <c r="G38" s="216"/>
      <c r="H38" s="13">
        <v>36</v>
      </c>
      <c r="I38" s="83">
        <v>341</v>
      </c>
    </row>
    <row r="39" spans="1:9" ht="15" customHeight="1">
      <c r="A39" s="236"/>
      <c r="B39" s="237"/>
      <c r="C39" s="238"/>
      <c r="D39" s="214" t="s">
        <v>53</v>
      </c>
      <c r="E39" s="215"/>
      <c r="F39" s="215"/>
      <c r="G39" s="216"/>
      <c r="H39" s="13">
        <v>37</v>
      </c>
      <c r="I39" s="83">
        <v>111</v>
      </c>
    </row>
    <row r="40" spans="1:9" ht="15" customHeight="1">
      <c r="A40" s="239"/>
      <c r="B40" s="240"/>
      <c r="C40" s="241"/>
      <c r="D40" s="214" t="s">
        <v>56</v>
      </c>
      <c r="E40" s="215"/>
      <c r="F40" s="215"/>
      <c r="G40" s="216"/>
      <c r="H40" s="13">
        <v>38</v>
      </c>
      <c r="I40" s="83">
        <v>46</v>
      </c>
    </row>
    <row r="41" spans="1:9" ht="14.25" customHeight="1">
      <c r="A41" s="194" t="s">
        <v>24</v>
      </c>
      <c r="B41" s="194"/>
      <c r="C41" s="194"/>
      <c r="D41" s="194"/>
      <c r="E41" s="194"/>
      <c r="F41" s="194"/>
      <c r="G41" s="194"/>
      <c r="H41" s="194"/>
      <c r="I41" s="194"/>
    </row>
    <row r="42" spans="1:9" ht="15.75" customHeight="1">
      <c r="A42" s="244" t="s">
        <v>107</v>
      </c>
      <c r="B42" s="245"/>
      <c r="C42" s="245"/>
      <c r="D42" s="245"/>
      <c r="E42" s="245"/>
      <c r="F42" s="245"/>
      <c r="G42" s="246"/>
      <c r="H42" s="88">
        <v>39</v>
      </c>
      <c r="I42" s="79">
        <v>27</v>
      </c>
    </row>
    <row r="43" spans="1:9" ht="14.25" customHeight="1">
      <c r="A43" s="230" t="s">
        <v>108</v>
      </c>
      <c r="B43" s="231"/>
      <c r="C43" s="231"/>
      <c r="D43" s="231"/>
      <c r="E43" s="231"/>
      <c r="F43" s="231"/>
      <c r="G43" s="232"/>
      <c r="H43" s="88">
        <v>40</v>
      </c>
      <c r="I43" s="79">
        <v>17</v>
      </c>
    </row>
    <row r="44" spans="1:9" ht="30" customHeight="1">
      <c r="A44" s="227" t="s">
        <v>115</v>
      </c>
      <c r="B44" s="228"/>
      <c r="C44" s="228"/>
      <c r="D44" s="228"/>
      <c r="E44" s="228"/>
      <c r="F44" s="228"/>
      <c r="G44" s="229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17" t="s">
        <v>90</v>
      </c>
      <c r="B47" s="218"/>
      <c r="C47" s="218"/>
      <c r="D47" s="219"/>
      <c r="E47" s="226" t="s">
        <v>110</v>
      </c>
      <c r="F47" s="226"/>
      <c r="G47" s="226"/>
      <c r="H47" s="226"/>
      <c r="I47" s="226"/>
    </row>
    <row r="48" spans="1:9" ht="48" customHeight="1">
      <c r="A48" s="220"/>
      <c r="B48" s="221"/>
      <c r="C48" s="221"/>
      <c r="D48" s="222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242" t="s">
        <v>117</v>
      </c>
      <c r="B49" s="242"/>
      <c r="C49" s="242"/>
      <c r="D49" s="242"/>
      <c r="E49" s="74">
        <f>E50+E52+E53</f>
        <v>5891</v>
      </c>
      <c r="F49" s="74">
        <f>F50+F52+F53</f>
        <v>323</v>
      </c>
      <c r="G49" s="74">
        <f>G50+G52+G53</f>
        <v>49</v>
      </c>
      <c r="H49" s="74">
        <f>H50+H52+H53</f>
        <v>7</v>
      </c>
      <c r="I49" s="74">
        <f>I50+I52+I53</f>
        <v>0</v>
      </c>
    </row>
    <row r="50" spans="1:9" ht="15" customHeight="1">
      <c r="A50" s="185" t="s">
        <v>118</v>
      </c>
      <c r="B50" s="185"/>
      <c r="C50" s="185"/>
      <c r="D50" s="185"/>
      <c r="E50" s="82">
        <v>4225</v>
      </c>
      <c r="F50" s="82">
        <v>115</v>
      </c>
      <c r="G50" s="82">
        <v>39</v>
      </c>
      <c r="H50" s="82">
        <v>6</v>
      </c>
      <c r="I50" s="82"/>
    </row>
    <row r="51" spans="1:9" ht="30" customHeight="1">
      <c r="A51" s="243" t="s">
        <v>119</v>
      </c>
      <c r="B51" s="243"/>
      <c r="C51" s="243"/>
      <c r="D51" s="243"/>
      <c r="E51" s="82">
        <v>3210</v>
      </c>
      <c r="F51" s="82"/>
      <c r="G51" s="82"/>
      <c r="H51" s="82"/>
      <c r="I51" s="82"/>
    </row>
    <row r="52" spans="1:9" ht="15" customHeight="1">
      <c r="A52" s="185" t="s">
        <v>43</v>
      </c>
      <c r="B52" s="185"/>
      <c r="C52" s="185"/>
      <c r="D52" s="185"/>
      <c r="E52" s="82">
        <v>1118</v>
      </c>
      <c r="F52" s="82">
        <v>152</v>
      </c>
      <c r="G52" s="82">
        <v>8</v>
      </c>
      <c r="H52" s="82">
        <v>1</v>
      </c>
      <c r="I52" s="82"/>
    </row>
    <row r="53" spans="1:9" ht="15" customHeight="1">
      <c r="A53" s="213" t="s">
        <v>45</v>
      </c>
      <c r="B53" s="213"/>
      <c r="C53" s="213"/>
      <c r="D53" s="213"/>
      <c r="E53" s="79">
        <v>548</v>
      </c>
      <c r="F53" s="79">
        <v>56</v>
      </c>
      <c r="G53" s="79">
        <v>2</v>
      </c>
      <c r="H53" s="79"/>
      <c r="I53" s="79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&amp;LBFB5D4B2&amp;C&amp;R3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172" t="s">
        <v>4</v>
      </c>
      <c r="B2" s="173"/>
      <c r="C2" s="12" t="s">
        <v>21</v>
      </c>
      <c r="D2" s="12" t="s">
        <v>5</v>
      </c>
    </row>
    <row r="3" spans="1:4" ht="29.25" customHeight="1">
      <c r="A3" s="242" t="s">
        <v>100</v>
      </c>
      <c r="B3" s="242"/>
      <c r="C3" s="13">
        <v>1</v>
      </c>
      <c r="D3" s="87">
        <f>IF('розділ 1'!I33&lt;&gt;0,'розділ 1'!J33*100/'розділ 1'!I33,0)</f>
        <v>4.49438202247191</v>
      </c>
    </row>
    <row r="4" spans="1:4" ht="16.5" customHeight="1">
      <c r="A4" s="257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11.702127659574469</v>
      </c>
    </row>
    <row r="5" spans="1:4" ht="16.5" customHeight="1">
      <c r="A5" s="258"/>
      <c r="B5" s="51" t="s">
        <v>102</v>
      </c>
      <c r="C5" s="13">
        <v>3</v>
      </c>
      <c r="D5" s="87">
        <f>IF('розділ 1'!I26&lt;&gt;0,'розділ 1'!J26*100/'розділ 1'!I26,0)</f>
        <v>0.4819277108433735</v>
      </c>
    </row>
    <row r="6" spans="1:4" ht="16.5" customHeight="1">
      <c r="A6" s="258"/>
      <c r="B6" s="46" t="s">
        <v>103</v>
      </c>
      <c r="C6" s="13">
        <v>4</v>
      </c>
      <c r="D6" s="87">
        <f>IF('розділ 1'!I31&lt;&gt;0,'розділ 1'!J31*100/'розділ 1'!I31,0)</f>
        <v>0.9615384615384616</v>
      </c>
    </row>
    <row r="7" spans="1:4" ht="16.5" customHeight="1">
      <c r="A7" s="242" t="s">
        <v>104</v>
      </c>
      <c r="B7" s="242"/>
      <c r="C7" s="13">
        <v>5</v>
      </c>
      <c r="D7" s="87">
        <f>IF('розділ 1'!F33&lt;&gt;0,'розділ 1'!G33*100/'розділ 1'!F33,0)</f>
        <v>96.66975023126734</v>
      </c>
    </row>
    <row r="8" spans="1:4" ht="16.5" customHeight="1">
      <c r="A8" s="242" t="s">
        <v>35</v>
      </c>
      <c r="B8" s="242"/>
      <c r="C8" s="13">
        <v>6</v>
      </c>
      <c r="D8" s="84">
        <f>IF('розділ 2'!I43&lt;&gt;0,'розділ 1'!G33/'розділ 2'!I43,0)</f>
        <v>368.8235294117647</v>
      </c>
    </row>
    <row r="9" spans="1:4" ht="25.5" customHeight="1">
      <c r="A9" s="242" t="s">
        <v>44</v>
      </c>
      <c r="B9" s="242"/>
      <c r="C9" s="13">
        <v>7</v>
      </c>
      <c r="D9" s="84">
        <f>IF('розділ 2'!I43&lt;&gt;0,'розділ 1'!E33/'розділ 2'!I43,0)</f>
        <v>415.94117647058823</v>
      </c>
    </row>
    <row r="10" spans="1:4" ht="16.5" customHeight="1">
      <c r="A10" s="227" t="s">
        <v>29</v>
      </c>
      <c r="B10" s="229"/>
      <c r="C10" s="13">
        <v>8</v>
      </c>
      <c r="D10" s="80">
        <v>26</v>
      </c>
    </row>
    <row r="11" spans="1:4" ht="16.5" customHeight="1">
      <c r="A11" s="255" t="s">
        <v>42</v>
      </c>
      <c r="B11" s="255"/>
      <c r="C11" s="13">
        <v>9</v>
      </c>
      <c r="D11" s="80">
        <v>14</v>
      </c>
    </row>
    <row r="12" spans="1:4" ht="16.5" customHeight="1">
      <c r="A12" s="256" t="s">
        <v>120</v>
      </c>
      <c r="B12" s="256"/>
      <c r="C12" s="13">
        <v>10</v>
      </c>
      <c r="D12" s="95">
        <v>174</v>
      </c>
    </row>
    <row r="13" spans="1:4" ht="16.5" customHeight="1">
      <c r="A13" s="256" t="s">
        <v>121</v>
      </c>
      <c r="B13" s="256"/>
      <c r="C13" s="13">
        <v>11</v>
      </c>
      <c r="D13" s="95">
        <v>17</v>
      </c>
    </row>
    <row r="14" spans="1:4" ht="16.5" customHeight="1">
      <c r="A14" s="255" t="s">
        <v>43</v>
      </c>
      <c r="B14" s="255"/>
      <c r="C14" s="13">
        <v>12</v>
      </c>
      <c r="D14" s="80">
        <v>58</v>
      </c>
    </row>
    <row r="15" spans="1:4" ht="16.5" customHeight="1">
      <c r="A15" s="255" t="s">
        <v>45</v>
      </c>
      <c r="B15" s="255"/>
      <c r="C15" s="13">
        <v>13</v>
      </c>
      <c r="D15" s="80">
        <v>45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53" t="s">
        <v>92</v>
      </c>
      <c r="B19" s="253"/>
      <c r="C19" s="250" t="s">
        <v>128</v>
      </c>
      <c r="D19" s="250"/>
      <c r="E19" s="65"/>
    </row>
    <row r="20" spans="1:5" ht="12.75">
      <c r="A20" s="46"/>
      <c r="B20" s="68" t="s">
        <v>36</v>
      </c>
      <c r="C20" s="251" t="s">
        <v>37</v>
      </c>
      <c r="D20" s="251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54" t="s">
        <v>129</v>
      </c>
      <c r="D22" s="254"/>
      <c r="E22" s="67"/>
    </row>
    <row r="23" spans="1:5" ht="12.75">
      <c r="A23" s="48"/>
      <c r="B23" s="68" t="s">
        <v>36</v>
      </c>
      <c r="C23" s="251" t="s">
        <v>37</v>
      </c>
      <c r="D23" s="251"/>
      <c r="E23" s="65"/>
    </row>
    <row r="24" spans="1:5" ht="12.75">
      <c r="A24" s="49" t="s">
        <v>38</v>
      </c>
      <c r="B24" s="70"/>
      <c r="C24" s="252" t="s">
        <v>130</v>
      </c>
      <c r="D24" s="252"/>
      <c r="E24" s="66"/>
    </row>
    <row r="25" spans="1:5" ht="15.75" customHeight="1">
      <c r="A25" s="50" t="s">
        <v>39</v>
      </c>
      <c r="B25" s="70"/>
      <c r="C25" s="248"/>
      <c r="D25" s="248"/>
      <c r="E25" s="66"/>
    </row>
    <row r="26" spans="1:4" ht="15.75" customHeight="1">
      <c r="A26" s="49" t="s">
        <v>40</v>
      </c>
      <c r="B26" s="71"/>
      <c r="C26" s="248" t="s">
        <v>131</v>
      </c>
      <c r="D26" s="248"/>
    </row>
    <row r="28" spans="3:5" ht="12.75" customHeight="1">
      <c r="C28" s="249" t="s">
        <v>132</v>
      </c>
      <c r="D28" s="249"/>
      <c r="E28" s="72"/>
    </row>
  </sheetData>
  <sheetProtection/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&amp;LBFB5D4B2&amp;C&amp;R4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ЮВ. Деркач</cp:lastModifiedBy>
  <cp:lastPrinted>2020-09-01T06:35:57Z</cp:lastPrinted>
  <dcterms:created xsi:type="dcterms:W3CDTF">2004-04-20T14:33:35Z</dcterms:created>
  <dcterms:modified xsi:type="dcterms:W3CDTF">2021-10-18T06:13:06Z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2-азс_04820_3.2021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BFB5D4B2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3.28.0.2652</vt:lpwstr>
  </property>
</Properties>
</file>